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9440" windowHeight="1233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I7" i="1"/>
  <c r="J21"/>
  <c r="J22"/>
  <c r="J16"/>
  <c r="F29"/>
  <c r="J35"/>
  <c r="I35"/>
  <c r="H29"/>
  <c r="G29"/>
  <c r="I21"/>
  <c r="I15"/>
  <c r="I16"/>
  <c r="I29" l="1"/>
  <c r="J29"/>
  <c r="I30"/>
  <c r="J30"/>
  <c r="J20"/>
  <c r="J24"/>
  <c r="J26"/>
  <c r="I20"/>
  <c r="I22"/>
  <c r="I24"/>
  <c r="I26"/>
  <c r="J15"/>
  <c r="J18"/>
  <c r="I18"/>
  <c r="J14" l="1"/>
  <c r="H13"/>
  <c r="H17"/>
  <c r="H19"/>
  <c r="H23"/>
  <c r="H25"/>
  <c r="H28"/>
  <c r="H34"/>
  <c r="H33" s="1"/>
  <c r="H32" s="1"/>
  <c r="H31" s="1"/>
  <c r="H27" l="1"/>
  <c r="H10"/>
  <c r="J39"/>
  <c r="I39"/>
  <c r="H39"/>
  <c r="G39"/>
  <c r="F39"/>
  <c r="G34"/>
  <c r="F34"/>
  <c r="G28"/>
  <c r="F28"/>
  <c r="F27" s="1"/>
  <c r="G25"/>
  <c r="J25" s="1"/>
  <c r="F25"/>
  <c r="I25" s="1"/>
  <c r="G23"/>
  <c r="J23" s="1"/>
  <c r="F23"/>
  <c r="I23" s="1"/>
  <c r="G19"/>
  <c r="J19" s="1"/>
  <c r="F19"/>
  <c r="I19" s="1"/>
  <c r="G17"/>
  <c r="J17" s="1"/>
  <c r="F17"/>
  <c r="I17" s="1"/>
  <c r="I14"/>
  <c r="G13"/>
  <c r="J13" s="1"/>
  <c r="G33" l="1"/>
  <c r="J34"/>
  <c r="F33"/>
  <c r="I34"/>
  <c r="I28"/>
  <c r="I27"/>
  <c r="G10"/>
  <c r="J10" s="1"/>
  <c r="G27"/>
  <c r="J27" s="1"/>
  <c r="J28"/>
  <c r="H9"/>
  <c r="F13"/>
  <c r="G32" l="1"/>
  <c r="J33"/>
  <c r="F32"/>
  <c r="I33"/>
  <c r="F10"/>
  <c r="I13"/>
  <c r="G9"/>
  <c r="J9" s="1"/>
  <c r="H8"/>
  <c r="I40"/>
  <c r="G31" l="1"/>
  <c r="J31" s="1"/>
  <c r="J32"/>
  <c r="F31"/>
  <c r="I31" s="1"/>
  <c r="I32"/>
  <c r="F9"/>
  <c r="F8" s="1"/>
  <c r="I10"/>
  <c r="G8"/>
  <c r="H7"/>
  <c r="H40"/>
  <c r="G40"/>
  <c r="F40"/>
  <c r="G7" l="1"/>
  <c r="J7" s="1"/>
  <c r="I9"/>
  <c r="J8"/>
  <c r="J40"/>
  <c r="F7" l="1"/>
  <c r="I8"/>
</calcChain>
</file>

<file path=xl/sharedStrings.xml><?xml version="1.0" encoding="utf-8"?>
<sst xmlns="http://schemas.openxmlformats.org/spreadsheetml/2006/main" count="90" uniqueCount="58">
  <si>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</si>
  <si>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</si>
  <si>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</si>
  <si>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</si>
  <si>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</si>
  <si>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</si>
  <si>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</si>
  <si>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</si>
  <si>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</si>
  <si>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</si>
  <si>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</si>
  <si>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</si>
  <si>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</si>
  <si>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</si>
  <si>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</si>
  <si>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</si>
  <si>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</si>
  <si>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</si>
  <si>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</si>
  <si>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</si>
  <si>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</si>
  <si>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</si>
  <si>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</si>
  <si>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</si>
  <si>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</si>
  <si>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</si>
  <si>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</si>
  <si>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</si>
  <si>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</si>
  <si>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</si>
  <si>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</si>
  <si>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</si>
  <si>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</si>
  <si>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</si>
  <si>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</si>
  <si>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</si>
  <si>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</si>
  <si>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</si>
  <si>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91 0 00 00020</t>
  </si>
  <si>
    <t>Председатель Соликамской городской Думы</t>
  </si>
  <si>
    <t>Содержание аппарата, в том числе Молодежного парламента СГО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</si>
  <si>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</si>
  <si>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</si>
  <si>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</si>
  <si>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</si>
  <si>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</si>
  <si>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</si>
  <si>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</si>
  <si>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</si>
  <si>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</si>
  <si>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</si>
  <si>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</si>
  <si>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Кассовый расход</t>
  </si>
  <si>
    <t>Исполнение годовому (%)</t>
  </si>
  <si>
    <t xml:space="preserve">Кассовый план 9 месяцев </t>
  </si>
  <si>
    <t>Исполнение к плану 9 месяцев (%)</t>
  </si>
  <si>
    <t>за 9 месяцев 2019 года</t>
  </si>
  <si>
    <t>Сведения об использовании Думой Соликамского городского округа выделяемых бюджетных средств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</si>
</sst>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2"/>
  <sheetViews>
    <sheetView tabSelected="1" zoomScale="70" zoomScaleNormal="70" workbookViewId="0">
      <selection activeCell="F12" sqref="F12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57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56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51</v>
      </c>
      <c r="G4" s="37" t="s">
        <v>54</v>
      </c>
      <c r="H4" s="37" t="s">
        <v>52</v>
      </c>
      <c r="I4" s="31" t="s">
        <v>53</v>
      </c>
      <c r="J4" s="33" t="s">
        <v>55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F8+F31</f>
        <v>11569</v>
      </c>
      <c r="G7" s="29">
        <f>G8+G31</f>
        <v>7411.1</v>
      </c>
      <c r="H7" s="29">
        <f>H8+H31</f>
        <v>7347.5000000000009</v>
      </c>
      <c r="I7" s="29">
        <f>(H7/F7)*100</f>
        <v>63.510242890483191</v>
      </c>
      <c r="J7" s="29">
        <f t="shared" ref="J7:J10" si="0">(H7/G7)*100</f>
        <v>99.141827798842286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F9+F27</f>
        <v>11529</v>
      </c>
      <c r="G8" s="29">
        <f>G9+G27</f>
        <v>7388.1</v>
      </c>
      <c r="H8" s="29">
        <f>H9+H27</f>
        <v>7336.5000000000009</v>
      </c>
      <c r="I8" s="29">
        <f>(H8/F8)*100</f>
        <v>63.635180848295612</v>
      </c>
      <c r="J8" s="29">
        <f t="shared" si="0"/>
        <v>99.301579567141758</v>
      </c>
      <c r="K8"/>
    </row>
    <row r="9" spans="1:11" s="3" customFormat="1" ht="37.5" customHeight="1">
      <c r="A9" s="11"/>
      <c r="B9" s="18" t="s">
        <v>36</v>
      </c>
      <c r="C9" s="13"/>
      <c r="D9" s="13"/>
      <c r="E9" s="14" t="s">
        <v>37</v>
      </c>
      <c r="F9" s="29">
        <f>F10</f>
        <v>9405.5</v>
      </c>
      <c r="G9" s="29">
        <f>G10</f>
        <v>5704.6</v>
      </c>
      <c r="H9" s="29">
        <f>H10</f>
        <v>5653.7000000000007</v>
      </c>
      <c r="I9" s="29">
        <f t="shared" ref="I7:I10" si="1">(H9/F9)*100</f>
        <v>60.110573600552875</v>
      </c>
      <c r="J9" s="29">
        <f t="shared" si="0"/>
        <v>99.107737615257875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F11+F13+F17+F19+F23+F25</f>
        <v>9405.5</v>
      </c>
      <c r="G10" s="29">
        <f>G11+G13+G17+G19+G23+G25</f>
        <v>5704.6</v>
      </c>
      <c r="H10" s="29">
        <f>H11+H13+H17+H19+H23+H25</f>
        <v>5653.7000000000007</v>
      </c>
      <c r="I10" s="29">
        <f t="shared" si="1"/>
        <v>60.110573600552875</v>
      </c>
      <c r="J10" s="29">
        <f t="shared" si="0"/>
        <v>99.107737615257875</v>
      </c>
      <c r="K10"/>
    </row>
    <row r="11" spans="1:11" s="3" customFormat="1" ht="18.75" customHeight="1">
      <c r="A11" s="15"/>
      <c r="B11" s="15"/>
      <c r="C11" s="15" t="s">
        <v>38</v>
      </c>
      <c r="D11" s="15" t="s">
        <v>9</v>
      </c>
      <c r="E11" s="16" t="s">
        <v>39</v>
      </c>
      <c r="F11" s="30"/>
      <c r="G11" s="30"/>
      <c r="H11" s="30"/>
      <c r="I11" s="30"/>
      <c r="J11" s="30"/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/>
      <c r="G12" s="30"/>
      <c r="H12" s="30"/>
      <c r="I12" s="30"/>
      <c r="J12" s="30"/>
      <c r="K12"/>
    </row>
    <row r="13" spans="1:11" s="3" customFormat="1" ht="18.75" customHeight="1">
      <c r="A13" s="15"/>
      <c r="B13" s="15"/>
      <c r="C13" s="15" t="s">
        <v>16</v>
      </c>
      <c r="D13" s="15" t="s">
        <v>9</v>
      </c>
      <c r="E13" s="16" t="s">
        <v>40</v>
      </c>
      <c r="F13" s="30">
        <f>F14+F15+F16</f>
        <v>5253.1</v>
      </c>
      <c r="G13" s="30">
        <f>G14+G15+G16</f>
        <v>3214.3999999999996</v>
      </c>
      <c r="H13" s="30">
        <f>H14+H15+H16</f>
        <v>3210.9</v>
      </c>
      <c r="I13" s="30">
        <f t="shared" ref="I13:I17" si="2">(H13/F13)*100</f>
        <v>61.12390778778245</v>
      </c>
      <c r="J13" s="30">
        <f t="shared" ref="J13:J17" si="3">(H13/G13)*100</f>
        <v>99.891114982578415</v>
      </c>
      <c r="K13"/>
    </row>
    <row r="14" spans="1:11" s="3" customFormat="1" ht="37.5" customHeight="1">
      <c r="A14" s="15"/>
      <c r="B14" s="15"/>
      <c r="C14" s="15"/>
      <c r="D14" s="15" t="s">
        <v>14</v>
      </c>
      <c r="E14" s="17" t="s">
        <v>15</v>
      </c>
      <c r="F14" s="30">
        <v>4449.1000000000004</v>
      </c>
      <c r="G14" s="30">
        <v>2840.1</v>
      </c>
      <c r="H14" s="30">
        <v>2840.1</v>
      </c>
      <c r="I14" s="30">
        <f t="shared" si="2"/>
        <v>63.835382436897348</v>
      </c>
      <c r="J14" s="30">
        <f t="shared" si="3"/>
        <v>100</v>
      </c>
      <c r="K14"/>
    </row>
    <row r="15" spans="1:11" s="3" customFormat="1" ht="19.5" customHeight="1">
      <c r="A15" s="15"/>
      <c r="B15" s="15"/>
      <c r="C15" s="15"/>
      <c r="D15" s="15" t="s">
        <v>18</v>
      </c>
      <c r="E15" s="17" t="s">
        <v>19</v>
      </c>
      <c r="F15" s="30">
        <v>803.8</v>
      </c>
      <c r="G15" s="30">
        <v>374.2</v>
      </c>
      <c r="H15" s="30">
        <v>370.8</v>
      </c>
      <c r="I15" s="30">
        <f>(H15/F15)*100</f>
        <v>46.130878327942277</v>
      </c>
      <c r="J15" s="30">
        <f t="shared" si="3"/>
        <v>99.091394975948702</v>
      </c>
      <c r="K15"/>
    </row>
    <row r="16" spans="1:11" s="3" customFormat="1" ht="18.75" customHeight="1">
      <c r="A16" s="15"/>
      <c r="B16" s="15"/>
      <c r="C16" s="15"/>
      <c r="D16" s="15" t="s">
        <v>20</v>
      </c>
      <c r="E16" s="17" t="s">
        <v>21</v>
      </c>
      <c r="F16" s="30">
        <v>0.2</v>
      </c>
      <c r="G16" s="30">
        <v>0.1</v>
      </c>
      <c r="H16" s="30">
        <v>0</v>
      </c>
      <c r="I16" s="30">
        <f t="shared" si="2"/>
        <v>0</v>
      </c>
      <c r="J16" s="30">
        <f t="shared" si="3"/>
        <v>0</v>
      </c>
      <c r="K16"/>
    </row>
    <row r="17" spans="1:11" s="3" customFormat="1" ht="18.75" customHeight="1">
      <c r="A17" s="15"/>
      <c r="B17" s="15"/>
      <c r="C17" s="15" t="s">
        <v>41</v>
      </c>
      <c r="D17" s="15" t="s">
        <v>9</v>
      </c>
      <c r="E17" s="16" t="s">
        <v>42</v>
      </c>
      <c r="F17" s="30">
        <f>F18</f>
        <v>269.89999999999998</v>
      </c>
      <c r="G17" s="30">
        <f>G18</f>
        <v>269.89999999999998</v>
      </c>
      <c r="H17" s="30">
        <f>H18</f>
        <v>269.89999999999998</v>
      </c>
      <c r="I17" s="30">
        <f t="shared" si="2"/>
        <v>100</v>
      </c>
      <c r="J17" s="30">
        <f t="shared" si="3"/>
        <v>100</v>
      </c>
      <c r="K17"/>
    </row>
    <row r="18" spans="1:11" s="3" customFormat="1" ht="37.5" customHeight="1">
      <c r="A18" s="15"/>
      <c r="B18" s="15"/>
      <c r="C18" s="15"/>
      <c r="D18" s="15" t="s">
        <v>14</v>
      </c>
      <c r="E18" s="17" t="s">
        <v>15</v>
      </c>
      <c r="F18" s="30">
        <v>269.89999999999998</v>
      </c>
      <c r="G18" s="30">
        <v>269.89999999999998</v>
      </c>
      <c r="H18" s="30">
        <v>269.89999999999998</v>
      </c>
      <c r="I18" s="30">
        <f>(H18/F18)*100</f>
        <v>100</v>
      </c>
      <c r="J18" s="30">
        <f>(H18/G18)*100</f>
        <v>100</v>
      </c>
      <c r="K18"/>
    </row>
    <row r="19" spans="1:11" s="3" customFormat="1" ht="18.75" customHeight="1">
      <c r="A19" s="15"/>
      <c r="B19" s="15"/>
      <c r="C19" s="15" t="s">
        <v>43</v>
      </c>
      <c r="D19" s="15" t="s">
        <v>9</v>
      </c>
      <c r="E19" s="16" t="s">
        <v>44</v>
      </c>
      <c r="F19" s="30">
        <f>F20+F21+F22</f>
        <v>1600.7</v>
      </c>
      <c r="G19" s="30">
        <f>G20+G21+G22</f>
        <v>783.4</v>
      </c>
      <c r="H19" s="30">
        <f>H20+H21+H22</f>
        <v>737.5</v>
      </c>
      <c r="I19" s="30">
        <f t="shared" ref="I19:I35" si="4">(H19/F19)*100</f>
        <v>46.073592803148621</v>
      </c>
      <c r="J19" s="30">
        <f t="shared" ref="J19:J35" si="5">(H19/G19)*100</f>
        <v>94.14092417666582</v>
      </c>
      <c r="K19"/>
    </row>
    <row r="20" spans="1:11" s="3" customFormat="1" ht="37.5" customHeight="1">
      <c r="A20" s="15"/>
      <c r="B20" s="15"/>
      <c r="C20" s="15"/>
      <c r="D20" s="15" t="s">
        <v>14</v>
      </c>
      <c r="E20" s="17" t="s">
        <v>15</v>
      </c>
      <c r="F20" s="30">
        <v>1440.7</v>
      </c>
      <c r="G20" s="30">
        <v>770.9</v>
      </c>
      <c r="H20" s="30">
        <v>725</v>
      </c>
      <c r="I20" s="30">
        <f t="shared" si="4"/>
        <v>50.32275976955647</v>
      </c>
      <c r="J20" s="30">
        <f>(H20/G20)*100</f>
        <v>94.045920352834358</v>
      </c>
      <c r="K20"/>
    </row>
    <row r="21" spans="1:11" s="3" customFormat="1" ht="18.75" customHeight="1">
      <c r="A21" s="15"/>
      <c r="B21" s="15"/>
      <c r="C21" s="15"/>
      <c r="D21" s="15" t="s">
        <v>18</v>
      </c>
      <c r="E21" s="17" t="s">
        <v>19</v>
      </c>
      <c r="F21" s="30">
        <v>160</v>
      </c>
      <c r="G21" s="30">
        <v>12.5</v>
      </c>
      <c r="H21" s="30">
        <v>12.5</v>
      </c>
      <c r="I21" s="30">
        <f t="shared" si="4"/>
        <v>7.8125</v>
      </c>
      <c r="J21" s="30">
        <f>(H21/G21)*100</f>
        <v>100</v>
      </c>
      <c r="K21"/>
    </row>
    <row r="22" spans="1:11" s="3" customFormat="1" ht="18.75" hidden="1" customHeight="1">
      <c r="A22" s="15"/>
      <c r="B22" s="15"/>
      <c r="C22" s="15"/>
      <c r="D22" s="15" t="s">
        <v>45</v>
      </c>
      <c r="E22" s="17" t="s">
        <v>46</v>
      </c>
      <c r="F22" s="30">
        <v>0</v>
      </c>
      <c r="G22" s="30">
        <v>0</v>
      </c>
      <c r="H22" s="30">
        <v>0</v>
      </c>
      <c r="I22" s="30" t="e">
        <f t="shared" si="4"/>
        <v>#DIV/0!</v>
      </c>
      <c r="J22" s="30" t="e">
        <f t="shared" ref="J22" si="6">(H22/G22)*100</f>
        <v>#DIV/0!</v>
      </c>
      <c r="K22"/>
    </row>
    <row r="23" spans="1:11" s="3" customFormat="1" ht="18.75" customHeight="1">
      <c r="A23" s="15"/>
      <c r="B23" s="15"/>
      <c r="C23" s="15" t="s">
        <v>22</v>
      </c>
      <c r="D23" s="15" t="s">
        <v>9</v>
      </c>
      <c r="E23" s="16" t="s">
        <v>23</v>
      </c>
      <c r="F23" s="30">
        <f>F24</f>
        <v>80</v>
      </c>
      <c r="G23" s="30">
        <f>G24</f>
        <v>41.6</v>
      </c>
      <c r="H23" s="30">
        <f>H24</f>
        <v>41.1</v>
      </c>
      <c r="I23" s="30">
        <f t="shared" si="4"/>
        <v>51.375000000000007</v>
      </c>
      <c r="J23" s="30">
        <f t="shared" si="5"/>
        <v>98.798076923076934</v>
      </c>
      <c r="K23"/>
    </row>
    <row r="24" spans="1:11" s="3" customFormat="1" ht="18.75" customHeight="1">
      <c r="A24" s="15"/>
      <c r="B24" s="15"/>
      <c r="C24" s="15"/>
      <c r="D24" s="15" t="s">
        <v>18</v>
      </c>
      <c r="E24" s="17" t="s">
        <v>19</v>
      </c>
      <c r="F24" s="30">
        <v>80</v>
      </c>
      <c r="G24" s="30">
        <v>41.6</v>
      </c>
      <c r="H24" s="30">
        <v>41.1</v>
      </c>
      <c r="I24" s="30">
        <f t="shared" si="4"/>
        <v>51.375000000000007</v>
      </c>
      <c r="J24" s="30">
        <f t="shared" si="5"/>
        <v>98.798076923076934</v>
      </c>
      <c r="K24"/>
    </row>
    <row r="25" spans="1:11" s="3" customFormat="1" ht="18.75" customHeight="1">
      <c r="A25" s="15"/>
      <c r="B25" s="15"/>
      <c r="C25" s="15" t="s">
        <v>47</v>
      </c>
      <c r="D25" s="15" t="s">
        <v>9</v>
      </c>
      <c r="E25" s="16" t="s">
        <v>48</v>
      </c>
      <c r="F25" s="30">
        <f>F26</f>
        <v>2201.8000000000002</v>
      </c>
      <c r="G25" s="30">
        <f>G26</f>
        <v>1395.3</v>
      </c>
      <c r="H25" s="30">
        <f>H26</f>
        <v>1394.3</v>
      </c>
      <c r="I25" s="30">
        <f t="shared" si="4"/>
        <v>63.325460986465608</v>
      </c>
      <c r="J25" s="30">
        <f t="shared" si="5"/>
        <v>99.928330824912209</v>
      </c>
      <c r="K25"/>
    </row>
    <row r="26" spans="1:11" s="3" customFormat="1" ht="18.75" customHeight="1">
      <c r="A26" s="15"/>
      <c r="B26" s="15"/>
      <c r="C26" s="15"/>
      <c r="D26" s="15" t="s">
        <v>45</v>
      </c>
      <c r="E26" s="17" t="s">
        <v>46</v>
      </c>
      <c r="F26" s="30">
        <v>2201.8000000000002</v>
      </c>
      <c r="G26" s="30">
        <v>1395.3</v>
      </c>
      <c r="H26" s="30">
        <v>1394.3</v>
      </c>
      <c r="I26" s="30">
        <f t="shared" si="4"/>
        <v>63.325460986465608</v>
      </c>
      <c r="J26" s="30">
        <f t="shared" si="5"/>
        <v>99.928330824912209</v>
      </c>
      <c r="K26"/>
    </row>
    <row r="27" spans="1:11" s="3" customFormat="1" ht="18.75" customHeight="1">
      <c r="A27" s="15"/>
      <c r="B27" s="18" t="s">
        <v>24</v>
      </c>
      <c r="C27" s="13"/>
      <c r="D27" s="13"/>
      <c r="E27" s="14" t="s">
        <v>25</v>
      </c>
      <c r="F27" s="29">
        <f>F28</f>
        <v>2123.5</v>
      </c>
      <c r="G27" s="29">
        <f t="shared" ref="G27:H28" si="7">G28</f>
        <v>1683.5</v>
      </c>
      <c r="H27" s="29">
        <f t="shared" si="7"/>
        <v>1682.8</v>
      </c>
      <c r="I27" s="29">
        <f t="shared" si="4"/>
        <v>79.246526960207191</v>
      </c>
      <c r="J27" s="29">
        <f t="shared" si="5"/>
        <v>99.958419958419952</v>
      </c>
      <c r="K27"/>
    </row>
    <row r="28" spans="1:11" s="3" customFormat="1" ht="18.75" customHeight="1">
      <c r="A28" s="11"/>
      <c r="B28" s="11"/>
      <c r="C28" s="11" t="s">
        <v>26</v>
      </c>
      <c r="D28" s="11" t="s">
        <v>9</v>
      </c>
      <c r="E28" s="12" t="s">
        <v>27</v>
      </c>
      <c r="F28" s="29">
        <f>F29</f>
        <v>2123.5</v>
      </c>
      <c r="G28" s="29">
        <f t="shared" si="7"/>
        <v>1683.5</v>
      </c>
      <c r="H28" s="29">
        <f t="shared" si="7"/>
        <v>1682.8</v>
      </c>
      <c r="I28" s="29">
        <f t="shared" si="4"/>
        <v>79.246526960207191</v>
      </c>
      <c r="J28" s="29">
        <f t="shared" si="5"/>
        <v>99.958419958419952</v>
      </c>
      <c r="K28"/>
    </row>
    <row r="29" spans="1:11" s="3" customFormat="1" ht="39" customHeight="1">
      <c r="A29" s="11"/>
      <c r="B29" s="11"/>
      <c r="C29" s="15" t="s">
        <v>28</v>
      </c>
      <c r="D29" s="15" t="s">
        <v>9</v>
      </c>
      <c r="E29" s="16" t="s">
        <v>29</v>
      </c>
      <c r="F29" s="30">
        <f>F30</f>
        <v>2123.5</v>
      </c>
      <c r="G29" s="30">
        <f>G30</f>
        <v>1683.5</v>
      </c>
      <c r="H29" s="30">
        <f>H30</f>
        <v>1682.8</v>
      </c>
      <c r="I29" s="30">
        <f t="shared" si="4"/>
        <v>79.246526960207191</v>
      </c>
      <c r="J29" s="30">
        <f t="shared" si="5"/>
        <v>99.958419958419952</v>
      </c>
      <c r="K29"/>
    </row>
    <row r="30" spans="1:11" s="3" customFormat="1" ht="18.75" customHeight="1">
      <c r="A30" s="15"/>
      <c r="B30" s="15"/>
      <c r="C30" s="15"/>
      <c r="D30" s="15" t="s">
        <v>18</v>
      </c>
      <c r="E30" s="17" t="s">
        <v>19</v>
      </c>
      <c r="F30" s="30">
        <v>2123.5</v>
      </c>
      <c r="G30" s="30">
        <v>1683.5</v>
      </c>
      <c r="H30" s="30">
        <v>1682.8</v>
      </c>
      <c r="I30" s="30">
        <f t="shared" si="4"/>
        <v>79.246526960207191</v>
      </c>
      <c r="J30" s="30">
        <f t="shared" si="5"/>
        <v>99.958419958419952</v>
      </c>
      <c r="K30"/>
    </row>
    <row r="31" spans="1:11" s="10" customFormat="1" ht="18.75" customHeight="1">
      <c r="A31" s="11"/>
      <c r="B31" s="13" t="s">
        <v>30</v>
      </c>
      <c r="C31" s="19"/>
      <c r="D31" s="19"/>
      <c r="E31" s="14" t="s">
        <v>31</v>
      </c>
      <c r="F31" s="29">
        <f>F32</f>
        <v>40</v>
      </c>
      <c r="G31" s="29">
        <f t="shared" ref="G31:H34" si="8">G32</f>
        <v>23</v>
      </c>
      <c r="H31" s="29">
        <f t="shared" si="8"/>
        <v>11</v>
      </c>
      <c r="I31" s="29">
        <f t="shared" si="4"/>
        <v>27.500000000000004</v>
      </c>
      <c r="J31" s="29">
        <f t="shared" si="5"/>
        <v>47.826086956521742</v>
      </c>
    </row>
    <row r="32" spans="1:11" s="10" customFormat="1" ht="18.75" customHeight="1">
      <c r="A32" s="11"/>
      <c r="B32" s="11" t="s">
        <v>32</v>
      </c>
      <c r="C32" s="11"/>
      <c r="D32" s="11"/>
      <c r="E32" s="20" t="s">
        <v>33</v>
      </c>
      <c r="F32" s="29">
        <f>F33</f>
        <v>40</v>
      </c>
      <c r="G32" s="29">
        <f t="shared" si="8"/>
        <v>23</v>
      </c>
      <c r="H32" s="29">
        <f t="shared" si="8"/>
        <v>11</v>
      </c>
      <c r="I32" s="29">
        <f t="shared" si="4"/>
        <v>27.500000000000004</v>
      </c>
      <c r="J32" s="29">
        <f t="shared" si="5"/>
        <v>47.826086956521742</v>
      </c>
    </row>
    <row r="33" spans="1:11" s="3" customFormat="1" ht="18.75" customHeight="1">
      <c r="A33" s="15"/>
      <c r="B33" s="15"/>
      <c r="C33" s="11" t="s">
        <v>12</v>
      </c>
      <c r="D33" s="11" t="s">
        <v>9</v>
      </c>
      <c r="E33" s="12" t="s">
        <v>13</v>
      </c>
      <c r="F33" s="30">
        <f>F34</f>
        <v>40</v>
      </c>
      <c r="G33" s="30">
        <f t="shared" si="8"/>
        <v>23</v>
      </c>
      <c r="H33" s="30">
        <f t="shared" si="8"/>
        <v>11</v>
      </c>
      <c r="I33" s="30">
        <f t="shared" si="4"/>
        <v>27.500000000000004</v>
      </c>
      <c r="J33" s="30">
        <f t="shared" si="5"/>
        <v>47.826086956521742</v>
      </c>
      <c r="K33"/>
    </row>
    <row r="34" spans="1:11" s="3" customFormat="1" ht="18.75" customHeight="1">
      <c r="A34" s="15"/>
      <c r="B34" s="15"/>
      <c r="C34" s="15" t="s">
        <v>16</v>
      </c>
      <c r="D34" s="15" t="s">
        <v>9</v>
      </c>
      <c r="E34" s="16" t="s">
        <v>17</v>
      </c>
      <c r="F34" s="30">
        <f>F35</f>
        <v>40</v>
      </c>
      <c r="G34" s="30">
        <f t="shared" si="8"/>
        <v>23</v>
      </c>
      <c r="H34" s="30">
        <f t="shared" si="8"/>
        <v>11</v>
      </c>
      <c r="I34" s="30">
        <f t="shared" si="4"/>
        <v>27.500000000000004</v>
      </c>
      <c r="J34" s="30">
        <f t="shared" si="5"/>
        <v>47.826086956521742</v>
      </c>
      <c r="K34"/>
    </row>
    <row r="35" spans="1:11" s="3" customFormat="1" ht="18.75" customHeight="1">
      <c r="A35" s="15"/>
      <c r="B35" s="15"/>
      <c r="C35" s="15"/>
      <c r="D35" s="15" t="s">
        <v>18</v>
      </c>
      <c r="E35" s="17" t="s">
        <v>19</v>
      </c>
      <c r="F35" s="30">
        <v>40</v>
      </c>
      <c r="G35" s="30">
        <v>23</v>
      </c>
      <c r="H35" s="30">
        <v>11</v>
      </c>
      <c r="I35" s="30">
        <f t="shared" si="4"/>
        <v>27.500000000000004</v>
      </c>
      <c r="J35" s="30">
        <f t="shared" si="5"/>
        <v>47.826086956521742</v>
      </c>
      <c r="K35"/>
    </row>
    <row r="36" spans="1:11" s="3" customFormat="1" ht="18.75" hidden="1" customHeight="1">
      <c r="A36" s="1"/>
      <c r="B36" s="1"/>
      <c r="C36" s="1"/>
      <c r="D36" s="1"/>
      <c r="E36" s="2"/>
      <c r="F36" s="21"/>
      <c r="G36" s="21"/>
      <c r="H36" s="21"/>
      <c r="I36" s="21"/>
      <c r="J36" s="21"/>
      <c r="K36"/>
    </row>
    <row r="37" spans="1:11" s="3" customFormat="1" ht="19.5" hidden="1" customHeight="1">
      <c r="A37" s="1"/>
      <c r="B37" s="1"/>
      <c r="C37" s="1"/>
      <c r="D37" s="1"/>
      <c r="E37" s="22" t="s">
        <v>49</v>
      </c>
      <c r="F37" s="23">
        <v>991537</v>
      </c>
      <c r="G37" s="23">
        <v>991537</v>
      </c>
      <c r="H37" s="23">
        <v>991537</v>
      </c>
      <c r="I37" s="23">
        <v>991537</v>
      </c>
      <c r="J37" s="23">
        <v>991537</v>
      </c>
      <c r="K37"/>
    </row>
    <row r="38" spans="1:11" s="3" customFormat="1" ht="18.75" hidden="1" customHeight="1" thickBot="1">
      <c r="A38" s="1"/>
      <c r="B38" s="1"/>
      <c r="C38" s="1"/>
      <c r="D38" s="1"/>
      <c r="E38" s="22" t="s">
        <v>50</v>
      </c>
      <c r="F38" s="24">
        <v>1183795.3999999999</v>
      </c>
      <c r="G38" s="24">
        <v>1183795.3999999999</v>
      </c>
      <c r="H38" s="24">
        <v>1183795.3999999999</v>
      </c>
      <c r="I38" s="24">
        <v>1183795.3999999999</v>
      </c>
      <c r="J38" s="24">
        <v>1183795.3999999999</v>
      </c>
      <c r="K38"/>
    </row>
    <row r="39" spans="1:11" s="3" customFormat="1" ht="19.5" hidden="1" customHeight="1" thickBot="1">
      <c r="A39" s="1"/>
      <c r="B39" s="1"/>
      <c r="C39" s="1"/>
      <c r="D39" s="1"/>
      <c r="E39" s="2"/>
      <c r="F39" s="25">
        <f>SUM(F37:F38)</f>
        <v>2175332.4</v>
      </c>
      <c r="G39" s="25">
        <f>SUM(G37:G38)</f>
        <v>2175332.4</v>
      </c>
      <c r="H39" s="25">
        <f>SUM(H37:H38)</f>
        <v>2175332.4</v>
      </c>
      <c r="I39" s="25">
        <f>SUM(I37:I38)</f>
        <v>2175332.4</v>
      </c>
      <c r="J39" s="25">
        <f>SUM(J37:J38)</f>
        <v>2175332.4</v>
      </c>
      <c r="K39"/>
    </row>
    <row r="40" spans="1:11" s="3" customFormat="1" ht="18.75" hidden="1" customHeight="1">
      <c r="A40" s="1"/>
      <c r="B40" s="1"/>
      <c r="C40" s="1"/>
      <c r="D40" s="1"/>
      <c r="E40" s="2"/>
      <c r="F40" s="26" t="e">
        <f>#REF!-F37-F38</f>
        <v>#REF!</v>
      </c>
      <c r="G40" s="26" t="e">
        <f>#REF!-G37-G38</f>
        <v>#REF!</v>
      </c>
      <c r="H40" s="26" t="e">
        <f>#REF!-H37-H38</f>
        <v>#REF!</v>
      </c>
      <c r="I40" s="26" t="e">
        <f>#REF!-I37-I38</f>
        <v>#REF!</v>
      </c>
      <c r="J40" s="26" t="e">
        <f>#REF!-J37-J38</f>
        <v>#REF!</v>
      </c>
      <c r="K40"/>
    </row>
    <row r="41" spans="1:11" s="3" customFormat="1" ht="18.75" hidden="1" customHeight="1">
      <c r="A41" s="1"/>
      <c r="B41" s="1"/>
      <c r="C41" s="1"/>
      <c r="D41" s="1"/>
      <c r="E41" s="2"/>
      <c r="F41" s="21"/>
      <c r="G41" s="21"/>
      <c r="H41" s="21"/>
      <c r="I41" s="21"/>
      <c r="J41" s="21"/>
      <c r="K41"/>
    </row>
    <row r="42" spans="1:11" s="3" customFormat="1" ht="18.75">
      <c r="A42" s="1"/>
      <c r="B42" s="1"/>
      <c r="C42" s="1"/>
      <c r="D42" s="1"/>
      <c r="E42" s="2"/>
      <c r="F42" s="21"/>
      <c r="G42" s="21"/>
      <c r="H42" s="21"/>
      <c r="I42" s="21"/>
      <c r="J42" s="21"/>
      <c r="K42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2019-10-30T04:42:46Z</dcterms:modified>
</cp:coreProperties>
</file>