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8750" windowHeight="810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H11" i="1"/>
  <c r="G30"/>
  <c r="G29" s="1"/>
  <c r="H30"/>
  <c r="H32"/>
  <c r="G32"/>
  <c r="F32"/>
  <c r="F29" s="1"/>
  <c r="F25"/>
  <c r="J31"/>
  <c r="I31"/>
  <c r="H25"/>
  <c r="G25"/>
  <c r="I17"/>
  <c r="I13"/>
  <c r="I14"/>
  <c r="H29" l="1"/>
  <c r="I25"/>
  <c r="J25"/>
  <c r="I26"/>
  <c r="J26"/>
  <c r="J16"/>
  <c r="J18"/>
  <c r="J20"/>
  <c r="J22"/>
  <c r="I16"/>
  <c r="I18"/>
  <c r="I20"/>
  <c r="I22"/>
  <c r="J13"/>
  <c r="J12" l="1"/>
  <c r="H15"/>
  <c r="H19"/>
  <c r="H21"/>
  <c r="H24"/>
  <c r="H28"/>
  <c r="H27" s="1"/>
  <c r="H10" l="1"/>
  <c r="H23"/>
  <c r="J37"/>
  <c r="I37"/>
  <c r="H37"/>
  <c r="G37"/>
  <c r="F37"/>
  <c r="F30"/>
  <c r="G24"/>
  <c r="F24"/>
  <c r="F23" s="1"/>
  <c r="G21"/>
  <c r="J21" s="1"/>
  <c r="F21"/>
  <c r="I21" s="1"/>
  <c r="G19"/>
  <c r="J19" s="1"/>
  <c r="F19"/>
  <c r="I19" s="1"/>
  <c r="G15"/>
  <c r="J15" s="1"/>
  <c r="F15"/>
  <c r="I15" s="1"/>
  <c r="I12"/>
  <c r="G11"/>
  <c r="J11" l="1"/>
  <c r="G10"/>
  <c r="J10" s="1"/>
  <c r="J30"/>
  <c r="I30"/>
  <c r="I24"/>
  <c r="I23"/>
  <c r="G23"/>
  <c r="J23" s="1"/>
  <c r="J24"/>
  <c r="H9"/>
  <c r="F11"/>
  <c r="F10" s="1"/>
  <c r="G28" l="1"/>
  <c r="J29"/>
  <c r="F28"/>
  <c r="I29"/>
  <c r="I11"/>
  <c r="G9"/>
  <c r="J9" s="1"/>
  <c r="H8"/>
  <c r="I38"/>
  <c r="G27" l="1"/>
  <c r="J27" s="1"/>
  <c r="J28"/>
  <c r="F27"/>
  <c r="I27" s="1"/>
  <c r="I28"/>
  <c r="F9"/>
  <c r="I10"/>
  <c r="G8"/>
  <c r="H7"/>
  <c r="H38"/>
  <c r="G38"/>
  <c r="F38"/>
  <c r="G7" l="1"/>
  <c r="J7" s="1"/>
  <c r="F8"/>
  <c r="I9"/>
  <c r="J8"/>
  <c r="J38"/>
  <c r="F7" l="1"/>
  <c r="I7" s="1"/>
  <c r="I8"/>
</calcChain>
</file>

<file path=xl/sharedStrings.xml><?xml version="1.0" encoding="utf-8"?>
<sst xmlns="http://schemas.openxmlformats.org/spreadsheetml/2006/main" count="84" uniqueCount="54">
  <si>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</si>
  <si>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</si>
  <si>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</si>
  <si>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</si>
  <si>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</si>
  <si>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</si>
  <si>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</si>
  <si>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</si>
  <si>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</si>
  <si>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</si>
  <si>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</si>
  <si>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</si>
  <si>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</si>
  <si>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</si>
  <si>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</si>
  <si>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</si>
  <si>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</si>
  <si>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</si>
  <si>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</si>
  <si>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</si>
  <si>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</si>
  <si>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</si>
  <si>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</si>
  <si>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</si>
  <si>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</si>
  <si>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</si>
  <si>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</si>
  <si>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</si>
  <si>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</si>
  <si>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</si>
  <si>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</si>
  <si>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</si>
  <si>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</si>
  <si>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</si>
  <si>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</si>
  <si>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Орган местного самоуправления муниципального образования  Соликамская городская Дума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</si>
  <si>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</si>
  <si>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</si>
  <si>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Содержание аппарата, в том числе Молодежного парламента СГО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</si>
  <si>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</si>
  <si>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</si>
  <si>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</si>
  <si>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</si>
  <si>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</si>
  <si>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</si>
  <si>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</si>
  <si>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</si>
  <si>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</si>
  <si>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Кассовый расход</t>
  </si>
  <si>
    <t>Сведения об использовании Думой Соликамского городского округа выделяемых бюджетных средств</t>
  </si>
  <si>
    <t>Исполнение к  годовому (%)</t>
  </si>
  <si>
    <t>за 9 месяцев 2020 года</t>
  </si>
  <si>
    <t>Кассовый план 9 месяцев</t>
  </si>
  <si>
    <t>Исполнение к плану 9 месяцев (%)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</si>
</sst>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40"/>
  <sheetViews>
    <sheetView tabSelected="1" topLeftCell="E1" zoomScale="70" zoomScaleNormal="70" workbookViewId="0">
      <selection activeCell="J7" sqref="J7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7" width="19.42578125" customWidth="1"/>
    <col min="8" max="9" width="21.85546875" customWidth="1"/>
    <col min="10" max="10" width="24.28515625" customWidth="1"/>
  </cols>
  <sheetData>
    <row r="1" spans="1:11" s="3" customFormat="1" ht="33.75" customHeight="1">
      <c r="A1" s="34" t="s">
        <v>49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>
      <c r="A2" s="35" t="s">
        <v>51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>
      <c r="A4" s="33" t="s">
        <v>1</v>
      </c>
      <c r="B4" s="33" t="s">
        <v>2</v>
      </c>
      <c r="C4" s="33"/>
      <c r="D4" s="33"/>
      <c r="E4" s="36" t="s">
        <v>3</v>
      </c>
      <c r="F4" s="37" t="s">
        <v>47</v>
      </c>
      <c r="G4" s="37" t="s">
        <v>52</v>
      </c>
      <c r="H4" s="37" t="s">
        <v>48</v>
      </c>
      <c r="I4" s="31" t="s">
        <v>50</v>
      </c>
      <c r="J4" s="33" t="s">
        <v>53</v>
      </c>
    </row>
    <row r="5" spans="1:11" s="4" customFormat="1" ht="59.25" customHeight="1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35</v>
      </c>
      <c r="F7" s="29">
        <f>F8+F27</f>
        <v>10257.900000000001</v>
      </c>
      <c r="G7" s="29">
        <f>G8+G27</f>
        <v>5651.5</v>
      </c>
      <c r="H7" s="29">
        <f>H8+H27</f>
        <v>5567.3</v>
      </c>
      <c r="I7" s="29">
        <f t="shared" ref="I7:I10" si="0">(H7/F7)*100</f>
        <v>54.273291804365407</v>
      </c>
      <c r="J7" s="29">
        <f t="shared" ref="J7:J10" si="1">(H7/G7)*100</f>
        <v>98.510130053967984</v>
      </c>
      <c r="K7"/>
    </row>
    <row r="8" spans="1:11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F9+F23</f>
        <v>10109.900000000001</v>
      </c>
      <c r="G8" s="29">
        <f>G9+G23</f>
        <v>5608.4</v>
      </c>
      <c r="H8" s="29">
        <f>H9+H23</f>
        <v>5524.2</v>
      </c>
      <c r="I8" s="29">
        <f>(H8/F8)*100</f>
        <v>54.641490024629313</v>
      </c>
      <c r="J8" s="29">
        <f t="shared" si="1"/>
        <v>98.498680550602671</v>
      </c>
      <c r="K8"/>
    </row>
    <row r="9" spans="1:11" s="3" customFormat="1" ht="37.5" customHeight="1">
      <c r="A9" s="11"/>
      <c r="B9" s="18" t="s">
        <v>36</v>
      </c>
      <c r="C9" s="13"/>
      <c r="D9" s="13"/>
      <c r="E9" s="14" t="s">
        <v>37</v>
      </c>
      <c r="F9" s="29">
        <f>F10</f>
        <v>9049.9000000000015</v>
      </c>
      <c r="G9" s="29">
        <f>G10</f>
        <v>5143.3999999999996</v>
      </c>
      <c r="H9" s="29">
        <f>H10</f>
        <v>5059.8999999999996</v>
      </c>
      <c r="I9" s="29">
        <f t="shared" si="0"/>
        <v>55.91111503994518</v>
      </c>
      <c r="J9" s="29">
        <f t="shared" si="1"/>
        <v>98.376560251973402</v>
      </c>
      <c r="K9"/>
    </row>
    <row r="10" spans="1:11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9049.9000000000015</v>
      </c>
      <c r="G10" s="29">
        <f>G11+G15+G19+G21</f>
        <v>5143.3999999999996</v>
      </c>
      <c r="H10" s="29">
        <f>H11+H15+H19+H21</f>
        <v>5059.8999999999996</v>
      </c>
      <c r="I10" s="29">
        <f t="shared" si="0"/>
        <v>55.91111503994518</v>
      </c>
      <c r="J10" s="29">
        <f t="shared" si="1"/>
        <v>98.376560251973402</v>
      </c>
      <c r="K10"/>
    </row>
    <row r="11" spans="1:11" s="3" customFormat="1" ht="18.75" customHeight="1">
      <c r="A11" s="15"/>
      <c r="B11" s="15"/>
      <c r="C11" s="15" t="s">
        <v>16</v>
      </c>
      <c r="D11" s="15" t="s">
        <v>9</v>
      </c>
      <c r="E11" s="16" t="s">
        <v>38</v>
      </c>
      <c r="F11" s="30">
        <f>F12+F13+F14</f>
        <v>4667.4000000000005</v>
      </c>
      <c r="G11" s="30">
        <f>G12+G13+G14</f>
        <v>2727.4</v>
      </c>
      <c r="H11" s="30">
        <f>H12+H13+H14</f>
        <v>2716</v>
      </c>
      <c r="I11" s="30">
        <f t="shared" ref="I11:I14" si="2">(H11/F11)*100</f>
        <v>58.19085572267214</v>
      </c>
      <c r="J11" s="30">
        <f t="shared" ref="J11:J13" si="3">(H11/G11)*100</f>
        <v>99.582019505756392</v>
      </c>
      <c r="K11"/>
    </row>
    <row r="12" spans="1:11" s="3" customFormat="1" ht="37.5" customHeight="1">
      <c r="A12" s="15"/>
      <c r="B12" s="15"/>
      <c r="C12" s="15"/>
      <c r="D12" s="15" t="s">
        <v>14</v>
      </c>
      <c r="E12" s="17" t="s">
        <v>15</v>
      </c>
      <c r="F12" s="30">
        <v>3726.6</v>
      </c>
      <c r="G12" s="30">
        <v>2360.1999999999998</v>
      </c>
      <c r="H12" s="30">
        <v>2355.1999999999998</v>
      </c>
      <c r="I12" s="30">
        <f t="shared" si="2"/>
        <v>63.199699457950942</v>
      </c>
      <c r="J12" s="30">
        <f t="shared" si="3"/>
        <v>99.78815354630963</v>
      </c>
      <c r="K12"/>
    </row>
    <row r="13" spans="1:11" s="3" customFormat="1" ht="19.5" customHeight="1">
      <c r="A13" s="15"/>
      <c r="B13" s="15"/>
      <c r="C13" s="15"/>
      <c r="D13" s="15" t="s">
        <v>18</v>
      </c>
      <c r="E13" s="17" t="s">
        <v>19</v>
      </c>
      <c r="F13" s="30">
        <v>940.5</v>
      </c>
      <c r="G13" s="30">
        <v>366.9</v>
      </c>
      <c r="H13" s="30">
        <v>360.5</v>
      </c>
      <c r="I13" s="30">
        <f>(H13/F13)*100</f>
        <v>38.330675172780438</v>
      </c>
      <c r="J13" s="30">
        <f t="shared" si="3"/>
        <v>98.255655491959672</v>
      </c>
      <c r="K13"/>
    </row>
    <row r="14" spans="1:11" s="3" customFormat="1" ht="18.75" customHeight="1">
      <c r="A14" s="15"/>
      <c r="B14" s="15"/>
      <c r="C14" s="15"/>
      <c r="D14" s="15" t="s">
        <v>20</v>
      </c>
      <c r="E14" s="17" t="s">
        <v>21</v>
      </c>
      <c r="F14" s="30">
        <v>0.3</v>
      </c>
      <c r="G14" s="30">
        <v>0.3</v>
      </c>
      <c r="H14" s="30">
        <v>0.3</v>
      </c>
      <c r="I14" s="30">
        <f t="shared" si="2"/>
        <v>100</v>
      </c>
      <c r="J14" s="30"/>
      <c r="K14"/>
    </row>
    <row r="15" spans="1:11" s="3" customFormat="1" ht="18.75" customHeight="1">
      <c r="A15" s="15"/>
      <c r="B15" s="15"/>
      <c r="C15" s="15" t="s">
        <v>39</v>
      </c>
      <c r="D15" s="15" t="s">
        <v>9</v>
      </c>
      <c r="E15" s="16" t="s">
        <v>40</v>
      </c>
      <c r="F15" s="30">
        <f>F16+F17+F18</f>
        <v>1845.7</v>
      </c>
      <c r="G15" s="30">
        <f>G16+G17+G18</f>
        <v>790</v>
      </c>
      <c r="H15" s="30">
        <f>H16+H17+H18</f>
        <v>762</v>
      </c>
      <c r="I15" s="30">
        <f t="shared" ref="I15:I31" si="4">(H15/F15)*100</f>
        <v>41.285149265861186</v>
      </c>
      <c r="J15" s="30">
        <f t="shared" ref="J15:J31" si="5">(H15/G15)*100</f>
        <v>96.455696202531655</v>
      </c>
      <c r="K15"/>
    </row>
    <row r="16" spans="1:11" s="3" customFormat="1" ht="37.5" customHeight="1">
      <c r="A16" s="15"/>
      <c r="B16" s="15"/>
      <c r="C16" s="15"/>
      <c r="D16" s="15" t="s">
        <v>14</v>
      </c>
      <c r="E16" s="17" t="s">
        <v>15</v>
      </c>
      <c r="F16" s="30">
        <v>1745.7</v>
      </c>
      <c r="G16" s="30">
        <v>790</v>
      </c>
      <c r="H16" s="30">
        <v>762</v>
      </c>
      <c r="I16" s="30">
        <f t="shared" si="4"/>
        <v>43.650111703041759</v>
      </c>
      <c r="J16" s="30">
        <f t="shared" si="5"/>
        <v>96.455696202531655</v>
      </c>
      <c r="K16"/>
    </row>
    <row r="17" spans="1:11" s="3" customFormat="1" ht="18.75" customHeight="1">
      <c r="A17" s="15"/>
      <c r="B17" s="15"/>
      <c r="C17" s="15"/>
      <c r="D17" s="15" t="s">
        <v>18</v>
      </c>
      <c r="E17" s="17" t="s">
        <v>19</v>
      </c>
      <c r="F17" s="30">
        <v>100</v>
      </c>
      <c r="G17" s="30">
        <v>0</v>
      </c>
      <c r="H17" s="30">
        <v>0</v>
      </c>
      <c r="I17" s="30">
        <f t="shared" si="4"/>
        <v>0</v>
      </c>
      <c r="J17" s="30"/>
      <c r="K17"/>
    </row>
    <row r="18" spans="1:11" s="3" customFormat="1" ht="18.75" hidden="1" customHeight="1">
      <c r="A18" s="15"/>
      <c r="B18" s="15"/>
      <c r="C18" s="15"/>
      <c r="D18" s="15" t="s">
        <v>41</v>
      </c>
      <c r="E18" s="17" t="s">
        <v>42</v>
      </c>
      <c r="F18" s="30">
        <v>0</v>
      </c>
      <c r="G18" s="30">
        <v>0</v>
      </c>
      <c r="H18" s="30">
        <v>0</v>
      </c>
      <c r="I18" s="30" t="e">
        <f t="shared" si="4"/>
        <v>#DIV/0!</v>
      </c>
      <c r="J18" s="30" t="e">
        <f t="shared" si="5"/>
        <v>#DIV/0!</v>
      </c>
      <c r="K18"/>
    </row>
    <row r="19" spans="1:11" s="3" customFormat="1" ht="18.75" customHeight="1">
      <c r="A19" s="15"/>
      <c r="B19" s="15"/>
      <c r="C19" s="15" t="s">
        <v>22</v>
      </c>
      <c r="D19" s="15" t="s">
        <v>9</v>
      </c>
      <c r="E19" s="16" t="s">
        <v>23</v>
      </c>
      <c r="F19" s="30">
        <f>F20</f>
        <v>105.6</v>
      </c>
      <c r="G19" s="30">
        <f>G20</f>
        <v>5.2</v>
      </c>
      <c r="H19" s="30">
        <f>H20</f>
        <v>5.0999999999999996</v>
      </c>
      <c r="I19" s="30">
        <f t="shared" si="4"/>
        <v>4.8295454545454541</v>
      </c>
      <c r="J19" s="30">
        <f t="shared" si="5"/>
        <v>98.076923076923066</v>
      </c>
      <c r="K19"/>
    </row>
    <row r="20" spans="1:11" s="3" customFormat="1" ht="18.75" customHeight="1">
      <c r="A20" s="15"/>
      <c r="B20" s="15"/>
      <c r="C20" s="15"/>
      <c r="D20" s="15" t="s">
        <v>18</v>
      </c>
      <c r="E20" s="17" t="s">
        <v>19</v>
      </c>
      <c r="F20" s="30">
        <v>105.6</v>
      </c>
      <c r="G20" s="30">
        <v>5.2</v>
      </c>
      <c r="H20" s="30">
        <v>5.0999999999999996</v>
      </c>
      <c r="I20" s="30">
        <f t="shared" si="4"/>
        <v>4.8295454545454541</v>
      </c>
      <c r="J20" s="30">
        <f t="shared" si="5"/>
        <v>98.076923076923066</v>
      </c>
      <c r="K20"/>
    </row>
    <row r="21" spans="1:11" s="3" customFormat="1" ht="18.75" customHeight="1">
      <c r="A21" s="15"/>
      <c r="B21" s="15"/>
      <c r="C21" s="15" t="s">
        <v>43</v>
      </c>
      <c r="D21" s="15" t="s">
        <v>9</v>
      </c>
      <c r="E21" s="16" t="s">
        <v>44</v>
      </c>
      <c r="F21" s="30">
        <f>F22</f>
        <v>2431.1999999999998</v>
      </c>
      <c r="G21" s="30">
        <f>G22</f>
        <v>1620.8</v>
      </c>
      <c r="H21" s="30">
        <f>H22</f>
        <v>1576.8</v>
      </c>
      <c r="I21" s="30">
        <f t="shared" si="4"/>
        <v>64.8568608094768</v>
      </c>
      <c r="J21" s="30">
        <f t="shared" si="5"/>
        <v>97.285291214215192</v>
      </c>
      <c r="K21"/>
    </row>
    <row r="22" spans="1:11" s="3" customFormat="1" ht="18.75" customHeight="1">
      <c r="A22" s="15"/>
      <c r="B22" s="15"/>
      <c r="C22" s="15"/>
      <c r="D22" s="15" t="s">
        <v>41</v>
      </c>
      <c r="E22" s="17" t="s">
        <v>42</v>
      </c>
      <c r="F22" s="30">
        <v>2431.1999999999998</v>
      </c>
      <c r="G22" s="30">
        <v>1620.8</v>
      </c>
      <c r="H22" s="30">
        <v>1576.8</v>
      </c>
      <c r="I22" s="30">
        <f t="shared" si="4"/>
        <v>64.8568608094768</v>
      </c>
      <c r="J22" s="30">
        <f t="shared" si="5"/>
        <v>97.285291214215192</v>
      </c>
      <c r="K22"/>
    </row>
    <row r="23" spans="1:11" s="3" customFormat="1" ht="18.75" customHeight="1">
      <c r="A23" s="15"/>
      <c r="B23" s="18" t="s">
        <v>24</v>
      </c>
      <c r="C23" s="13"/>
      <c r="D23" s="13"/>
      <c r="E23" s="14" t="s">
        <v>25</v>
      </c>
      <c r="F23" s="29">
        <f>F24</f>
        <v>1060</v>
      </c>
      <c r="G23" s="29">
        <f t="shared" ref="G23:H24" si="6">G24</f>
        <v>465</v>
      </c>
      <c r="H23" s="29">
        <f t="shared" si="6"/>
        <v>464.3</v>
      </c>
      <c r="I23" s="29">
        <f t="shared" si="4"/>
        <v>43.801886792452834</v>
      </c>
      <c r="J23" s="29">
        <f t="shared" si="5"/>
        <v>99.849462365591407</v>
      </c>
      <c r="K23"/>
    </row>
    <row r="24" spans="1:11" s="3" customFormat="1" ht="18.75" customHeight="1">
      <c r="A24" s="11"/>
      <c r="B24" s="11"/>
      <c r="C24" s="11" t="s">
        <v>26</v>
      </c>
      <c r="D24" s="11" t="s">
        <v>9</v>
      </c>
      <c r="E24" s="12" t="s">
        <v>27</v>
      </c>
      <c r="F24" s="29">
        <f>F25</f>
        <v>1060</v>
      </c>
      <c r="G24" s="29">
        <f t="shared" si="6"/>
        <v>465</v>
      </c>
      <c r="H24" s="29">
        <f t="shared" si="6"/>
        <v>464.3</v>
      </c>
      <c r="I24" s="29">
        <f t="shared" si="4"/>
        <v>43.801886792452834</v>
      </c>
      <c r="J24" s="29">
        <f t="shared" si="5"/>
        <v>99.849462365591407</v>
      </c>
      <c r="K24"/>
    </row>
    <row r="25" spans="1:11" s="3" customFormat="1" ht="39" customHeight="1">
      <c r="A25" s="11"/>
      <c r="B25" s="11"/>
      <c r="C25" s="15" t="s">
        <v>28</v>
      </c>
      <c r="D25" s="15" t="s">
        <v>9</v>
      </c>
      <c r="E25" s="16" t="s">
        <v>29</v>
      </c>
      <c r="F25" s="30">
        <f>F26</f>
        <v>1060</v>
      </c>
      <c r="G25" s="30">
        <f>G26</f>
        <v>465</v>
      </c>
      <c r="H25" s="30">
        <f>H26</f>
        <v>464.3</v>
      </c>
      <c r="I25" s="30">
        <f t="shared" si="4"/>
        <v>43.801886792452834</v>
      </c>
      <c r="J25" s="30">
        <f t="shared" si="5"/>
        <v>99.849462365591407</v>
      </c>
      <c r="K25"/>
    </row>
    <row r="26" spans="1:11" s="3" customFormat="1" ht="18.75" customHeight="1">
      <c r="A26" s="15"/>
      <c r="B26" s="15"/>
      <c r="C26" s="15"/>
      <c r="D26" s="15" t="s">
        <v>18</v>
      </c>
      <c r="E26" s="17" t="s">
        <v>19</v>
      </c>
      <c r="F26" s="30">
        <v>1060</v>
      </c>
      <c r="G26" s="30">
        <v>465</v>
      </c>
      <c r="H26" s="30">
        <v>464.3</v>
      </c>
      <c r="I26" s="30">
        <f t="shared" si="4"/>
        <v>43.801886792452834</v>
      </c>
      <c r="J26" s="30">
        <f t="shared" si="5"/>
        <v>99.849462365591407</v>
      </c>
      <c r="K26"/>
    </row>
    <row r="27" spans="1:11" s="10" customFormat="1" ht="18.75" customHeight="1">
      <c r="A27" s="11"/>
      <c r="B27" s="13" t="s">
        <v>30</v>
      </c>
      <c r="C27" s="19"/>
      <c r="D27" s="19"/>
      <c r="E27" s="14" t="s">
        <v>31</v>
      </c>
      <c r="F27" s="29">
        <f>F28</f>
        <v>148</v>
      </c>
      <c r="G27" s="29">
        <f t="shared" ref="G27:H30" si="7">G28</f>
        <v>43.1</v>
      </c>
      <c r="H27" s="29">
        <f t="shared" si="7"/>
        <v>43.1</v>
      </c>
      <c r="I27" s="29">
        <f t="shared" si="4"/>
        <v>29.121621621621625</v>
      </c>
      <c r="J27" s="29">
        <f t="shared" si="5"/>
        <v>100</v>
      </c>
    </row>
    <row r="28" spans="1:11" s="10" customFormat="1" ht="18.75" customHeight="1">
      <c r="A28" s="11"/>
      <c r="B28" s="11" t="s">
        <v>32</v>
      </c>
      <c r="C28" s="11"/>
      <c r="D28" s="11"/>
      <c r="E28" s="20" t="s">
        <v>33</v>
      </c>
      <c r="F28" s="29">
        <f>F29</f>
        <v>148</v>
      </c>
      <c r="G28" s="29">
        <f t="shared" si="7"/>
        <v>43.1</v>
      </c>
      <c r="H28" s="29">
        <f t="shared" si="7"/>
        <v>43.1</v>
      </c>
      <c r="I28" s="29">
        <f t="shared" si="4"/>
        <v>29.121621621621625</v>
      </c>
      <c r="J28" s="29">
        <f t="shared" si="5"/>
        <v>100</v>
      </c>
    </row>
    <row r="29" spans="1:11" s="3" customFormat="1" ht="18.75" customHeight="1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148</v>
      </c>
      <c r="G29" s="30">
        <f>G30+G32</f>
        <v>43.1</v>
      </c>
      <c r="H29" s="30">
        <f>H30+H32</f>
        <v>43.1</v>
      </c>
      <c r="I29" s="30">
        <f t="shared" si="4"/>
        <v>29.121621621621625</v>
      </c>
      <c r="J29" s="30">
        <f t="shared" si="5"/>
        <v>100</v>
      </c>
      <c r="K29"/>
    </row>
    <row r="30" spans="1:11" s="3" customFormat="1" ht="18.75" customHeight="1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116</v>
      </c>
      <c r="G30" s="30">
        <f t="shared" si="7"/>
        <v>43.1</v>
      </c>
      <c r="H30" s="30">
        <f t="shared" si="7"/>
        <v>43.1</v>
      </c>
      <c r="I30" s="30">
        <f t="shared" si="4"/>
        <v>37.155172413793103</v>
      </c>
      <c r="J30" s="30">
        <f t="shared" si="5"/>
        <v>100</v>
      </c>
      <c r="K30"/>
    </row>
    <row r="31" spans="1:11" s="3" customFormat="1" ht="18.75" customHeight="1">
      <c r="A31" s="15"/>
      <c r="B31" s="15"/>
      <c r="C31" s="15"/>
      <c r="D31" s="15" t="s">
        <v>18</v>
      </c>
      <c r="E31" s="17" t="s">
        <v>19</v>
      </c>
      <c r="F31" s="30">
        <v>116</v>
      </c>
      <c r="G31" s="30">
        <v>43.1</v>
      </c>
      <c r="H31" s="30">
        <v>43.1</v>
      </c>
      <c r="I31" s="30">
        <f t="shared" si="4"/>
        <v>37.155172413793103</v>
      </c>
      <c r="J31" s="30">
        <f t="shared" si="5"/>
        <v>100</v>
      </c>
      <c r="K31"/>
    </row>
    <row r="32" spans="1:11" s="3" customFormat="1" ht="18.75" customHeight="1">
      <c r="A32" s="15"/>
      <c r="B32" s="15"/>
      <c r="C32" s="15" t="s">
        <v>39</v>
      </c>
      <c r="D32" s="15"/>
      <c r="E32" s="16" t="s">
        <v>40</v>
      </c>
      <c r="F32" s="30">
        <f>F33</f>
        <v>32</v>
      </c>
      <c r="G32" s="30">
        <f>G33</f>
        <v>0</v>
      </c>
      <c r="H32" s="30">
        <f>H33</f>
        <v>0</v>
      </c>
      <c r="I32" s="30"/>
      <c r="J32" s="30"/>
      <c r="K32"/>
    </row>
    <row r="33" spans="1:11" s="3" customFormat="1" ht="18.75" customHeight="1">
      <c r="A33" s="15"/>
      <c r="B33" s="15"/>
      <c r="C33" s="15"/>
      <c r="D33" s="15" t="s">
        <v>18</v>
      </c>
      <c r="E33" s="17" t="s">
        <v>19</v>
      </c>
      <c r="F33" s="30">
        <v>32</v>
      </c>
      <c r="G33" s="30">
        <v>0</v>
      </c>
      <c r="H33" s="30">
        <v>0</v>
      </c>
      <c r="I33" s="30"/>
      <c r="J33" s="30"/>
      <c r="K33"/>
    </row>
    <row r="34" spans="1:11" s="3" customFormat="1" ht="18.75" customHeight="1">
      <c r="A34" s="1"/>
      <c r="B34" s="1"/>
      <c r="C34" s="1"/>
      <c r="D34" s="1"/>
      <c r="E34" s="2"/>
      <c r="F34" s="21"/>
      <c r="G34" s="21"/>
      <c r="H34" s="21"/>
      <c r="I34" s="21"/>
      <c r="J34" s="21"/>
      <c r="K34"/>
    </row>
    <row r="35" spans="1:11" s="3" customFormat="1" ht="19.5" hidden="1" customHeight="1">
      <c r="A35" s="1"/>
      <c r="B35" s="1"/>
      <c r="C35" s="1"/>
      <c r="D35" s="1"/>
      <c r="E35" s="22" t="s">
        <v>45</v>
      </c>
      <c r="F35" s="23">
        <v>991537</v>
      </c>
      <c r="G35" s="23">
        <v>991537</v>
      </c>
      <c r="H35" s="23">
        <v>991537</v>
      </c>
      <c r="I35" s="23">
        <v>991537</v>
      </c>
      <c r="J35" s="23">
        <v>991537</v>
      </c>
      <c r="K35"/>
    </row>
    <row r="36" spans="1:11" s="3" customFormat="1" ht="18.75" hidden="1" customHeight="1" thickBot="1">
      <c r="A36" s="1"/>
      <c r="B36" s="1"/>
      <c r="C36" s="1"/>
      <c r="D36" s="1"/>
      <c r="E36" s="22" t="s">
        <v>46</v>
      </c>
      <c r="F36" s="24">
        <v>1183795.3999999999</v>
      </c>
      <c r="G36" s="24">
        <v>1183795.3999999999</v>
      </c>
      <c r="H36" s="24">
        <v>1183795.3999999999</v>
      </c>
      <c r="I36" s="24">
        <v>1183795.3999999999</v>
      </c>
      <c r="J36" s="24">
        <v>1183795.3999999999</v>
      </c>
      <c r="K36"/>
    </row>
    <row r="37" spans="1:11" s="3" customFormat="1" ht="19.5" hidden="1" customHeight="1" thickBot="1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 s="25">
        <f>SUM(I35:I36)</f>
        <v>2175332.4</v>
      </c>
      <c r="J37" s="25">
        <f>SUM(J35:J36)</f>
        <v>2175332.4</v>
      </c>
      <c r="K37"/>
    </row>
    <row r="38" spans="1:11" s="3" customFormat="1" ht="18.75" hidden="1" customHeight="1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 s="26" t="e">
        <f>#REF!-I35-I36</f>
        <v>#REF!</v>
      </c>
      <c r="J38" s="26" t="e">
        <f>#REF!-J35-J36</f>
        <v>#REF!</v>
      </c>
      <c r="K38"/>
    </row>
    <row r="39" spans="1:11" s="3" customFormat="1" ht="18.75" hidden="1" customHeight="1">
      <c r="A39" s="1"/>
      <c r="B39" s="1"/>
      <c r="C39" s="1"/>
      <c r="D39" s="1"/>
      <c r="E39" s="2"/>
      <c r="F39" s="21"/>
      <c r="G39" s="21"/>
      <c r="H39" s="21"/>
      <c r="I39" s="21"/>
      <c r="J39" s="21"/>
      <c r="K39"/>
    </row>
    <row r="40" spans="1:11" s="3" customFormat="1" ht="18.75">
      <c r="A40" s="1"/>
      <c r="B40" s="1"/>
      <c r="C40" s="1"/>
      <c r="D40" s="1"/>
      <c r="E40" s="2"/>
      <c r="F40" s="21"/>
      <c r="G40" s="21"/>
      <c r="H40" s="21"/>
      <c r="I40" s="21"/>
      <c r="J40" s="21"/>
      <c r="K40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2020-10-19T07:03:07Z</dcterms:modified>
</cp:coreProperties>
</file>