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F11" i="1"/>
  <c r="J17"/>
  <c r="J33"/>
  <c r="J32" s="1"/>
  <c r="I33"/>
  <c r="I32" s="1"/>
  <c r="I22"/>
  <c r="J29"/>
  <c r="I31"/>
  <c r="G19"/>
  <c r="J14"/>
  <c r="H32"/>
  <c r="H29" s="1"/>
  <c r="G32"/>
  <c r="G29" s="1"/>
  <c r="F32"/>
  <c r="F25"/>
  <c r="H25"/>
  <c r="G25"/>
  <c r="I17"/>
  <c r="I13"/>
  <c r="I14"/>
  <c r="I25" l="1"/>
  <c r="J25"/>
  <c r="I26"/>
  <c r="J26"/>
  <c r="J16"/>
  <c r="J18"/>
  <c r="J20"/>
  <c r="J22"/>
  <c r="I16"/>
  <c r="I18"/>
  <c r="I20"/>
  <c r="J13"/>
  <c r="J12" l="1"/>
  <c r="H11"/>
  <c r="H15"/>
  <c r="H19"/>
  <c r="H21"/>
  <c r="H24"/>
  <c r="H30"/>
  <c r="H28" s="1"/>
  <c r="H27" s="1"/>
  <c r="H10" l="1"/>
  <c r="H23"/>
  <c r="J37"/>
  <c r="I37"/>
  <c r="H37"/>
  <c r="G37"/>
  <c r="F37"/>
  <c r="G30"/>
  <c r="F30"/>
  <c r="F29" s="1"/>
  <c r="G24"/>
  <c r="F24"/>
  <c r="F23" s="1"/>
  <c r="G21"/>
  <c r="J21" s="1"/>
  <c r="F21"/>
  <c r="I21" s="1"/>
  <c r="J19"/>
  <c r="F19"/>
  <c r="I19" s="1"/>
  <c r="G15"/>
  <c r="J15" s="1"/>
  <c r="F15"/>
  <c r="I15" s="1"/>
  <c r="I12"/>
  <c r="G11"/>
  <c r="J11" l="1"/>
  <c r="G10"/>
  <c r="J10" s="1"/>
  <c r="I30"/>
  <c r="I24"/>
  <c r="I23"/>
  <c r="G23"/>
  <c r="J23" s="1"/>
  <c r="J24"/>
  <c r="H9"/>
  <c r="F10"/>
  <c r="G28" l="1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<sst xmlns="http://schemas.openxmlformats.org/spreadsheetml/2006/main" count="84" uniqueCount="54">
  <si>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</si>
  <si>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</si>
  <si>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</si>
  <si>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</si>
  <si>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</si>
  <si>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</si>
  <si>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</si>
  <si>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</si>
  <si>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</si>
  <si>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</si>
  <si>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</si>
  <si>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</si>
  <si>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</si>
  <si>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</si>
  <si>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</si>
  <si>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</si>
  <si>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</si>
  <si>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</si>
  <si>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</si>
  <si>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</si>
  <si>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</si>
  <si>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</si>
  <si>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</si>
  <si>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</si>
  <si>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</si>
  <si>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</si>
  <si>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</si>
  <si>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</si>
  <si>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</si>
  <si>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</si>
  <si>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</si>
  <si>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</si>
  <si>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</si>
  <si>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</si>
  <si>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</si>
  <si>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</si>
  <si>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</si>
  <si>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</si>
  <si>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</si>
  <si>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</si>
  <si>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</si>
  <si>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</si>
  <si>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</si>
  <si>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</si>
  <si>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</si>
  <si>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</si>
  <si>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</si>
  <si>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</si>
  <si>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</si>
  <si>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годовому (%)</t>
  </si>
  <si>
    <t>за 9 месяцев 2021 года</t>
  </si>
  <si>
    <t>Кассовый план 9месяцев 2021 года</t>
  </si>
  <si>
    <t>Кассовый расход за 9месяцев 2021 года</t>
  </si>
  <si>
    <t>Исполнение к плану 9 месяцев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</si>
</sst>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D19" zoomScale="70" zoomScaleNormal="70" workbookViewId="0">
      <selection activeCell="E30" sqref="E30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51</v>
      </c>
      <c r="H4" s="37" t="s">
        <v>52</v>
      </c>
      <c r="I4" s="31" t="s">
        <v>49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10476</v>
      </c>
      <c r="G7" s="29">
        <f>G8+G27</f>
        <v>5907</v>
      </c>
      <c r="H7" s="29">
        <f>H8+H27</f>
        <v>5880.0945600000005</v>
      </c>
      <c r="I7" s="29">
        <f t="shared" ref="I7:I10" si="0">(H7/F7)*100</f>
        <v>56.129195876288662</v>
      </c>
      <c r="J7" s="29">
        <f t="shared" ref="J7:J10" si="1">(H7/G7)*100</f>
        <v>99.544515997968517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10237</v>
      </c>
      <c r="G8" s="29">
        <f>G9+G23</f>
        <v>5789.5</v>
      </c>
      <c r="H8" s="29">
        <f>H9+H23</f>
        <v>5762.5945600000005</v>
      </c>
      <c r="I8" s="29">
        <f>(H8/F8)*100</f>
        <v>56.291829246849666</v>
      </c>
      <c r="J8" s="29">
        <f t="shared" si="1"/>
        <v>99.535271785128259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9177</v>
      </c>
      <c r="G9" s="29">
        <f>G10</f>
        <v>5135</v>
      </c>
      <c r="H9" s="29">
        <f>H10</f>
        <v>5108.1064000000006</v>
      </c>
      <c r="I9" s="29">
        <f t="shared" si="0"/>
        <v>55.662050779121721</v>
      </c>
      <c r="J9" s="29">
        <f t="shared" si="1"/>
        <v>99.476268743914318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9177</v>
      </c>
      <c r="G10" s="29">
        <f>G11+G15+G19+G21</f>
        <v>5135</v>
      </c>
      <c r="H10" s="29">
        <f>H11+H15+H19+H21</f>
        <v>5108.1064000000006</v>
      </c>
      <c r="I10" s="29">
        <f t="shared" si="0"/>
        <v>55.662050779121721</v>
      </c>
      <c r="J10" s="29">
        <f t="shared" si="1"/>
        <v>99.476268743914318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4542.5999999999995</v>
      </c>
      <c r="G11" s="30">
        <f>G12+G13+G14</f>
        <v>2493.9</v>
      </c>
      <c r="H11" s="30">
        <f>H12+H13+H14</f>
        <v>2469</v>
      </c>
      <c r="I11" s="30">
        <f t="shared" ref="I11:I14" si="2">(H11/F11)*100</f>
        <v>54.352133139611681</v>
      </c>
      <c r="J11" s="30">
        <f t="shared" ref="J11:J14" si="3">(H11/G11)*100</f>
        <v>99.001563815710327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3627.9</v>
      </c>
      <c r="G12" s="30">
        <v>2299.8000000000002</v>
      </c>
      <c r="H12" s="30">
        <v>2296.8000000000002</v>
      </c>
      <c r="I12" s="30">
        <f t="shared" si="2"/>
        <v>63.309352517985616</v>
      </c>
      <c r="J12" s="30">
        <f t="shared" si="3"/>
        <v>99.869553874249945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910.5</v>
      </c>
      <c r="G13" s="30">
        <v>190.4</v>
      </c>
      <c r="H13" s="30">
        <v>168.5</v>
      </c>
      <c r="I13" s="30">
        <f>(H13/F13)*100</f>
        <v>18.506315211422294</v>
      </c>
      <c r="J13" s="30">
        <f t="shared" si="3"/>
        <v>88.497899159663859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4.2</v>
      </c>
      <c r="G14" s="30">
        <v>3.7</v>
      </c>
      <c r="H14" s="30">
        <v>3.7</v>
      </c>
      <c r="I14" s="30">
        <f t="shared" si="2"/>
        <v>88.095238095238088</v>
      </c>
      <c r="J14" s="30">
        <f t="shared" si="3"/>
        <v>100</v>
      </c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2035.8</v>
      </c>
      <c r="G15" s="30">
        <f>G16+G17+G18</f>
        <v>1104.9000000000001</v>
      </c>
      <c r="H15" s="30">
        <f>H16+H17+H18</f>
        <v>1102.9064000000001</v>
      </c>
      <c r="I15" s="30">
        <f t="shared" ref="I15:I30" si="4">(H15/F15)*100</f>
        <v>54.175577168680618</v>
      </c>
      <c r="J15" s="30">
        <f t="shared" ref="J15:J28" si="5">(H15/G15)*100</f>
        <v>99.819567381663504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1842</v>
      </c>
      <c r="G16" s="30">
        <v>965.1</v>
      </c>
      <c r="H16" s="30">
        <v>965.00639999999999</v>
      </c>
      <c r="I16" s="30">
        <f t="shared" si="4"/>
        <v>52.389055374592829</v>
      </c>
      <c r="J16" s="30">
        <f t="shared" si="5"/>
        <v>99.990301523158223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193.8</v>
      </c>
      <c r="G17" s="30">
        <v>139.80000000000001</v>
      </c>
      <c r="H17" s="30">
        <v>137.9</v>
      </c>
      <c r="I17" s="30">
        <f t="shared" si="4"/>
        <v>71.155830753353982</v>
      </c>
      <c r="J17" s="30">
        <f>(H17/G17)*100</f>
        <v>98.640915593705287</v>
      </c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12.8</v>
      </c>
      <c r="H19" s="30">
        <f>H20</f>
        <v>12.8</v>
      </c>
      <c r="I19" s="30">
        <f t="shared" si="4"/>
        <v>12.121212121212123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12.8</v>
      </c>
      <c r="H20" s="30">
        <v>12.8</v>
      </c>
      <c r="I20" s="30">
        <f t="shared" si="4"/>
        <v>12.121212121212123</v>
      </c>
      <c r="J20" s="30">
        <f t="shared" si="5"/>
        <v>100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2493</v>
      </c>
      <c r="G21" s="30">
        <f>G22</f>
        <v>1523.4</v>
      </c>
      <c r="H21" s="30">
        <f>H22</f>
        <v>1523.4</v>
      </c>
      <c r="I21" s="30">
        <f t="shared" si="4"/>
        <v>61.10709987966306</v>
      </c>
      <c r="J21" s="30">
        <f t="shared" si="5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2493</v>
      </c>
      <c r="G22" s="30">
        <v>1523.4</v>
      </c>
      <c r="H22" s="30">
        <v>1523.4</v>
      </c>
      <c r="I22" s="30">
        <f>(H22/F22)*100</f>
        <v>61.10709987966306</v>
      </c>
      <c r="J22" s="30">
        <f t="shared" si="5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654.5</v>
      </c>
      <c r="H23" s="29">
        <f t="shared" si="6"/>
        <v>654.48815999999999</v>
      </c>
      <c r="I23" s="29">
        <f t="shared" si="4"/>
        <v>61.744166037735852</v>
      </c>
      <c r="J23" s="29">
        <f t="shared" si="5"/>
        <v>99.99819098548511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654.5</v>
      </c>
      <c r="H24" s="29">
        <f t="shared" si="6"/>
        <v>654.48815999999999</v>
      </c>
      <c r="I24" s="29">
        <f t="shared" si="4"/>
        <v>61.744166037735852</v>
      </c>
      <c r="J24" s="29">
        <f t="shared" si="5"/>
        <v>99.99819098548511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654.5</v>
      </c>
      <c r="H25" s="30">
        <f>H26</f>
        <v>654.48815999999999</v>
      </c>
      <c r="I25" s="30">
        <f t="shared" si="4"/>
        <v>61.744166037735852</v>
      </c>
      <c r="J25" s="30">
        <f t="shared" si="5"/>
        <v>99.99819098548511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654.5</v>
      </c>
      <c r="H26" s="30">
        <v>654.48815999999999</v>
      </c>
      <c r="I26" s="30">
        <f t="shared" si="4"/>
        <v>61.744166037735852</v>
      </c>
      <c r="J26" s="30">
        <f t="shared" si="5"/>
        <v>99.99819098548511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239</v>
      </c>
      <c r="G27" s="29">
        <f t="shared" ref="G27:H30" si="7">G28</f>
        <v>117.5</v>
      </c>
      <c r="H27" s="29">
        <f t="shared" si="7"/>
        <v>117.5</v>
      </c>
      <c r="I27" s="29">
        <f t="shared" si="4"/>
        <v>49.163179916317986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239</v>
      </c>
      <c r="G28" s="29">
        <f t="shared" si="7"/>
        <v>117.5</v>
      </c>
      <c r="H28" s="29">
        <f t="shared" si="7"/>
        <v>117.5</v>
      </c>
      <c r="I28" s="29">
        <f t="shared" si="4"/>
        <v>49.163179916317986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239</v>
      </c>
      <c r="G29" s="30">
        <f>G30+G32</f>
        <v>117.5</v>
      </c>
      <c r="H29" s="30">
        <f>H30+H32</f>
        <v>117.5</v>
      </c>
      <c r="I29" s="30">
        <f t="shared" si="4"/>
        <v>49.163179916317986</v>
      </c>
      <c r="J29" s="30">
        <f>(H29/G29)*100</f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62</v>
      </c>
      <c r="G30" s="30">
        <f t="shared" si="7"/>
        <v>0</v>
      </c>
      <c r="H30" s="30">
        <f t="shared" si="7"/>
        <v>0</v>
      </c>
      <c r="I30" s="30">
        <f t="shared" si="4"/>
        <v>0</v>
      </c>
      <c r="J30" s="30"/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62</v>
      </c>
      <c r="G31" s="30">
        <v>0</v>
      </c>
      <c r="H31" s="30">
        <v>0</v>
      </c>
      <c r="I31" s="30">
        <f>(H31/F31)*100</f>
        <v>0</v>
      </c>
      <c r="J31" s="30"/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177</v>
      </c>
      <c r="G32" s="30">
        <f>G33</f>
        <v>117.5</v>
      </c>
      <c r="H32" s="30">
        <f>H33</f>
        <v>117.5</v>
      </c>
      <c r="I32" s="30">
        <f t="shared" ref="I32:J32" si="8">I33</f>
        <v>66.384180790960457</v>
      </c>
      <c r="J32" s="30">
        <f t="shared" si="8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177</v>
      </c>
      <c r="G33" s="30">
        <v>117.5</v>
      </c>
      <c r="H33" s="30">
        <v>117.5</v>
      </c>
      <c r="I33" s="30">
        <f>(H33/F33)*100</f>
        <v>66.384180790960457</v>
      </c>
      <c r="J33" s="30">
        <f>(H33/G33)*100</f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2022-02-08T17:39:28Z</dcterms:modified>
</cp:coreProperties>
</file>