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F11" i="1"/>
  <c r="J17"/>
  <c r="J33"/>
  <c r="J32" s="1"/>
  <c r="I33"/>
  <c r="I32" s="1"/>
  <c r="I22"/>
  <c r="I31"/>
  <c r="G19"/>
  <c r="J14"/>
  <c r="H32"/>
  <c r="G32"/>
  <c r="F32"/>
  <c r="F25"/>
  <c r="H25"/>
  <c r="G25"/>
  <c r="I17"/>
  <c r="I13"/>
  <c r="I14"/>
  <c r="I25" l="1"/>
  <c r="J25"/>
  <c r="I26"/>
  <c r="J26"/>
  <c r="J16"/>
  <c r="J18"/>
  <c r="J20"/>
  <c r="J22"/>
  <c r="I16"/>
  <c r="I18"/>
  <c r="I20"/>
  <c r="J13"/>
  <c r="J12" l="1"/>
  <c r="H11"/>
  <c r="H15"/>
  <c r="H19"/>
  <c r="H21"/>
  <c r="H24"/>
  <c r="H30"/>
  <c r="H28" l="1"/>
  <c r="H27" s="1"/>
  <c r="H29"/>
  <c r="H10"/>
  <c r="H23"/>
  <c r="J37"/>
  <c r="I37"/>
  <c r="H37"/>
  <c r="G37"/>
  <c r="F37"/>
  <c r="G30"/>
  <c r="G29" s="1"/>
  <c r="F30"/>
  <c r="F29" s="1"/>
  <c r="G24"/>
  <c r="F24"/>
  <c r="F23" s="1"/>
  <c r="G21"/>
  <c r="J21" s="1"/>
  <c r="F21"/>
  <c r="I21" s="1"/>
  <c r="J19"/>
  <c r="F19"/>
  <c r="I19" s="1"/>
  <c r="G15"/>
  <c r="J15" s="1"/>
  <c r="F15"/>
  <c r="I15" s="1"/>
  <c r="I12"/>
  <c r="G11"/>
  <c r="J29" l="1"/>
  <c r="J11"/>
  <c r="G10"/>
  <c r="J10" s="1"/>
  <c r="I30"/>
  <c r="I24"/>
  <c r="I23"/>
  <c r="G23"/>
  <c r="J23" s="1"/>
  <c r="J24"/>
  <c r="H9"/>
  <c r="F10"/>
  <c r="G28" l="1"/>
  <c r="F28"/>
  <c r="I29"/>
  <c r="I11"/>
  <c r="G9"/>
  <c r="J9" s="1"/>
  <c r="H8"/>
  <c r="I38"/>
  <c r="G27" l="1"/>
  <c r="J27" s="1"/>
  <c r="J28"/>
  <c r="F27"/>
  <c r="I27" s="1"/>
  <c r="I28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<sst xmlns="http://schemas.openxmlformats.org/spreadsheetml/2006/main" count="84" uniqueCount="54">
  <si>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</si>
  <si>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</si>
  <si>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</si>
  <si>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</si>
  <si>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</si>
  <si>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</si>
  <si>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</si>
  <si>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</si>
  <si>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</si>
  <si>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</si>
  <si>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</si>
  <si>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</si>
  <si>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</si>
  <si>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</si>
  <si>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</si>
  <si>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</si>
  <si>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</si>
  <si>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</si>
  <si>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</si>
  <si>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</si>
  <si>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</si>
  <si>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</si>
  <si>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</si>
  <si>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</si>
  <si>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</si>
  <si>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</si>
  <si>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</si>
  <si>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</si>
  <si>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</si>
  <si>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</si>
  <si>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</si>
  <si>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</si>
  <si>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</si>
  <si>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</si>
  <si>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</si>
  <si>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Орган местного самоуправления муниципального образования  Соликамская городская Дума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</si>
  <si>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</si>
  <si>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</si>
  <si>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Содержание аппарата, в том числе Молодежного парламента СГО</t>
  </si>
  <si>
    <t>91 0 00 00060</t>
  </si>
  <si>
    <t>Депутаты Соликамской городской Думы, работающие на непостоянной основе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</si>
  <si>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</si>
  <si>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</si>
  <si>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</si>
  <si>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</si>
  <si>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</si>
  <si>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</si>
  <si>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</si>
  <si>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Сведения об использовании Думой Соликамского городского округа выделяемых бюджетных средств</t>
  </si>
  <si>
    <t>Исполнение к годовому (%)</t>
  </si>
  <si>
    <t>за 2021 год</t>
  </si>
  <si>
    <t>Кассовый план  2021 год</t>
  </si>
  <si>
    <t>Кассовый расход за 2021 год</t>
  </si>
  <si>
    <t>Исполнение к плану год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</si>
</sst>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topLeftCell="D1" zoomScale="70" zoomScaleNormal="70" workbookViewId="0">
      <selection activeCell="E15" sqref="E15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48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50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47</v>
      </c>
      <c r="G4" s="37" t="s">
        <v>51</v>
      </c>
      <c r="H4" s="37" t="s">
        <v>52</v>
      </c>
      <c r="I4" s="31" t="s">
        <v>49</v>
      </c>
      <c r="J4" s="33" t="s">
        <v>53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35</v>
      </c>
      <c r="F7" s="29">
        <f>F8+F27</f>
        <v>9621.7999999999993</v>
      </c>
      <c r="G7" s="29">
        <f>G8+G27</f>
        <v>9621.7999999999993</v>
      </c>
      <c r="H7" s="29">
        <f>H8+H27</f>
        <v>9388.4</v>
      </c>
      <c r="I7" s="29">
        <f t="shared" ref="I7:I10" si="0">(H7/F7)*100</f>
        <v>97.57425845475899</v>
      </c>
      <c r="J7" s="29">
        <f t="shared" ref="J7:J10" si="1">(H7/G7)*100</f>
        <v>97.57425845475899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9504.2999999999993</v>
      </c>
      <c r="G8" s="29">
        <f>G9+G23</f>
        <v>9504.2999999999993</v>
      </c>
      <c r="H8" s="29">
        <f>H9+H23</f>
        <v>9270.9</v>
      </c>
      <c r="I8" s="29">
        <f>(H8/F8)*100</f>
        <v>97.544269435939526</v>
      </c>
      <c r="J8" s="29">
        <f t="shared" si="1"/>
        <v>97.544269435939526</v>
      </c>
      <c r="K8"/>
    </row>
    <row r="9" spans="1:11" s="3" customFormat="1" ht="37.5" customHeight="1">
      <c r="A9" s="11"/>
      <c r="B9" s="18" t="s">
        <v>36</v>
      </c>
      <c r="C9" s="13"/>
      <c r="D9" s="13"/>
      <c r="E9" s="14" t="s">
        <v>37</v>
      </c>
      <c r="F9" s="29">
        <f>F10</f>
        <v>8444.2999999999993</v>
      </c>
      <c r="G9" s="29">
        <f>G10</f>
        <v>8444.2999999999993</v>
      </c>
      <c r="H9" s="29">
        <f>H10</f>
        <v>8275.2999999999993</v>
      </c>
      <c r="I9" s="29">
        <f t="shared" si="0"/>
        <v>97.998649976907501</v>
      </c>
      <c r="J9" s="29">
        <f t="shared" si="1"/>
        <v>97.998649976907501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8444.2999999999993</v>
      </c>
      <c r="G10" s="29">
        <f>G11+G15+G19+G21</f>
        <v>8444.2999999999993</v>
      </c>
      <c r="H10" s="29">
        <f>H11+H15+H19+H21</f>
        <v>8275.2999999999993</v>
      </c>
      <c r="I10" s="29">
        <f t="shared" si="0"/>
        <v>97.998649976907501</v>
      </c>
      <c r="J10" s="29">
        <f t="shared" si="1"/>
        <v>97.998649976907501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38</v>
      </c>
      <c r="F11" s="30">
        <f>F12+F13+F14</f>
        <v>4376.2999999999993</v>
      </c>
      <c r="G11" s="30">
        <f>G12+G13+G14</f>
        <v>4376.2999999999993</v>
      </c>
      <c r="H11" s="30">
        <f>H12+H13+H14</f>
        <v>4332.5</v>
      </c>
      <c r="I11" s="30">
        <f t="shared" ref="I11:I14" si="2">(H11/F11)*100</f>
        <v>98.999154536937624</v>
      </c>
      <c r="J11" s="30">
        <f t="shared" ref="J11:J14" si="3">(H11/G11)*100</f>
        <v>98.999154536937624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3611.7</v>
      </c>
      <c r="G12" s="30">
        <v>3611.7</v>
      </c>
      <c r="H12" s="30">
        <v>3611.5</v>
      </c>
      <c r="I12" s="30">
        <f t="shared" si="2"/>
        <v>99.99446244150954</v>
      </c>
      <c r="J12" s="30">
        <f t="shared" si="3"/>
        <v>99.99446244150954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760.4</v>
      </c>
      <c r="G13" s="30">
        <v>760.4</v>
      </c>
      <c r="H13" s="30">
        <v>716.9</v>
      </c>
      <c r="I13" s="30">
        <f>(H13/F13)*100</f>
        <v>94.279326670173589</v>
      </c>
      <c r="J13" s="30">
        <f t="shared" si="3"/>
        <v>94.279326670173589</v>
      </c>
      <c r="K13"/>
    </row>
    <row r="14" spans="1:11" s="3" customFormat="1" ht="18.75" customHeight="1">
      <c r="A14" s="15"/>
      <c r="B14" s="15"/>
      <c r="C14" s="15"/>
      <c r="D14" s="15" t="s">
        <v>20</v>
      </c>
      <c r="E14" s="17" t="s">
        <v>21</v>
      </c>
      <c r="F14" s="30">
        <v>4.2</v>
      </c>
      <c r="G14" s="30">
        <v>4.2</v>
      </c>
      <c r="H14" s="30">
        <v>4.0999999999999996</v>
      </c>
      <c r="I14" s="30">
        <f t="shared" si="2"/>
        <v>97.619047619047606</v>
      </c>
      <c r="J14" s="30">
        <f t="shared" si="3"/>
        <v>97.619047619047606</v>
      </c>
      <c r="K14"/>
    </row>
    <row r="15" spans="1:11" s="3" customFormat="1" ht="18.75" customHeight="1">
      <c r="A15" s="15"/>
      <c r="B15" s="15"/>
      <c r="C15" s="15" t="s">
        <v>39</v>
      </c>
      <c r="D15" s="15" t="s">
        <v>9</v>
      </c>
      <c r="E15" s="16" t="s">
        <v>40</v>
      </c>
      <c r="F15" s="30">
        <f>F16+F17+F18</f>
        <v>1649.9</v>
      </c>
      <c r="G15" s="30">
        <f>G16+G17+G18</f>
        <v>1649.9</v>
      </c>
      <c r="H15" s="30">
        <f>H16+H17+H18</f>
        <v>1529.9</v>
      </c>
      <c r="I15" s="30">
        <f t="shared" ref="I15:I30" si="4">(H15/F15)*100</f>
        <v>92.726831929207833</v>
      </c>
      <c r="J15" s="30">
        <f t="shared" ref="J15:J28" si="5">(H15/G15)*100</f>
        <v>92.726831929207833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1512</v>
      </c>
      <c r="G16" s="30">
        <v>1512</v>
      </c>
      <c r="H16" s="30">
        <v>1392</v>
      </c>
      <c r="I16" s="30">
        <f t="shared" si="4"/>
        <v>92.063492063492063</v>
      </c>
      <c r="J16" s="30">
        <f t="shared" si="5"/>
        <v>92.063492063492063</v>
      </c>
      <c r="K16"/>
    </row>
    <row r="17" spans="1:11" s="3" customFormat="1" ht="18.75" customHeight="1">
      <c r="A17" s="15"/>
      <c r="B17" s="15"/>
      <c r="C17" s="15"/>
      <c r="D17" s="15" t="s">
        <v>18</v>
      </c>
      <c r="E17" s="17" t="s">
        <v>19</v>
      </c>
      <c r="F17" s="30">
        <v>137.9</v>
      </c>
      <c r="G17" s="30">
        <v>137.9</v>
      </c>
      <c r="H17" s="30">
        <v>137.9</v>
      </c>
      <c r="I17" s="30">
        <f t="shared" si="4"/>
        <v>100</v>
      </c>
      <c r="J17" s="30">
        <f>(H17/G17)*100</f>
        <v>100</v>
      </c>
      <c r="K17"/>
    </row>
    <row r="18" spans="1:11" s="3" customFormat="1" ht="18.75" hidden="1" customHeight="1">
      <c r="A18" s="15"/>
      <c r="B18" s="15"/>
      <c r="C18" s="15"/>
      <c r="D18" s="15" t="s">
        <v>41</v>
      </c>
      <c r="E18" s="17" t="s">
        <v>42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36.4</v>
      </c>
      <c r="G19" s="30">
        <f>G20</f>
        <v>36.4</v>
      </c>
      <c r="H19" s="30">
        <f>H20</f>
        <v>31.2</v>
      </c>
      <c r="I19" s="30">
        <f t="shared" si="4"/>
        <v>85.714285714285722</v>
      </c>
      <c r="J19" s="30">
        <f t="shared" si="5"/>
        <v>85.714285714285722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36.4</v>
      </c>
      <c r="G20" s="30">
        <v>36.4</v>
      </c>
      <c r="H20" s="30">
        <v>31.2</v>
      </c>
      <c r="I20" s="30">
        <f t="shared" si="4"/>
        <v>85.714285714285722</v>
      </c>
      <c r="J20" s="30">
        <f t="shared" si="5"/>
        <v>85.714285714285722</v>
      </c>
      <c r="K20"/>
    </row>
    <row r="21" spans="1:11" s="3" customFormat="1" ht="18.75" customHeight="1">
      <c r="A21" s="15"/>
      <c r="B21" s="15"/>
      <c r="C21" s="15" t="s">
        <v>43</v>
      </c>
      <c r="D21" s="15" t="s">
        <v>9</v>
      </c>
      <c r="E21" s="16" t="s">
        <v>44</v>
      </c>
      <c r="F21" s="30">
        <f>F22</f>
        <v>2381.6999999999998</v>
      </c>
      <c r="G21" s="30">
        <f>G22</f>
        <v>2381.6999999999998</v>
      </c>
      <c r="H21" s="30">
        <f>H22</f>
        <v>2381.6999999999998</v>
      </c>
      <c r="I21" s="30">
        <f t="shared" si="4"/>
        <v>100</v>
      </c>
      <c r="J21" s="30">
        <f t="shared" si="5"/>
        <v>100</v>
      </c>
      <c r="K21"/>
    </row>
    <row r="22" spans="1:11" s="3" customFormat="1" ht="18.75" customHeight="1">
      <c r="A22" s="15"/>
      <c r="B22" s="15"/>
      <c r="C22" s="15"/>
      <c r="D22" s="15" t="s">
        <v>41</v>
      </c>
      <c r="E22" s="17" t="s">
        <v>42</v>
      </c>
      <c r="F22" s="30">
        <v>2381.6999999999998</v>
      </c>
      <c r="G22" s="30">
        <v>2381.6999999999998</v>
      </c>
      <c r="H22" s="30">
        <v>2381.6999999999998</v>
      </c>
      <c r="I22" s="30">
        <f>(H22/F22)*100</f>
        <v>100</v>
      </c>
      <c r="J22" s="30">
        <f t="shared" si="5"/>
        <v>100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1060</v>
      </c>
      <c r="G23" s="29">
        <f t="shared" ref="G23:H24" si="6">G24</f>
        <v>1060</v>
      </c>
      <c r="H23" s="29">
        <f t="shared" si="6"/>
        <v>995.6</v>
      </c>
      <c r="I23" s="29">
        <f t="shared" si="4"/>
        <v>93.924528301886795</v>
      </c>
      <c r="J23" s="29">
        <f t="shared" si="5"/>
        <v>93.924528301886795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1060</v>
      </c>
      <c r="G24" s="29">
        <f t="shared" si="6"/>
        <v>1060</v>
      </c>
      <c r="H24" s="29">
        <f t="shared" si="6"/>
        <v>995.6</v>
      </c>
      <c r="I24" s="29">
        <f t="shared" si="4"/>
        <v>93.924528301886795</v>
      </c>
      <c r="J24" s="29">
        <f t="shared" si="5"/>
        <v>93.924528301886795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1060</v>
      </c>
      <c r="G25" s="30">
        <f>G26</f>
        <v>1060</v>
      </c>
      <c r="H25" s="30">
        <f>H26</f>
        <v>995.6</v>
      </c>
      <c r="I25" s="30">
        <f t="shared" si="4"/>
        <v>93.924528301886795</v>
      </c>
      <c r="J25" s="30">
        <f t="shared" si="5"/>
        <v>93.924528301886795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1060</v>
      </c>
      <c r="G26" s="30">
        <v>1060</v>
      </c>
      <c r="H26" s="30">
        <v>995.6</v>
      </c>
      <c r="I26" s="30">
        <f t="shared" si="4"/>
        <v>93.924528301886795</v>
      </c>
      <c r="J26" s="30">
        <f t="shared" si="5"/>
        <v>93.924528301886795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117.5</v>
      </c>
      <c r="G27" s="29">
        <f t="shared" ref="G27:H30" si="7">G28</f>
        <v>117.5</v>
      </c>
      <c r="H27" s="29">
        <f t="shared" si="7"/>
        <v>117.5</v>
      </c>
      <c r="I27" s="29">
        <f t="shared" si="4"/>
        <v>100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117.5</v>
      </c>
      <c r="G28" s="29">
        <f t="shared" si="7"/>
        <v>117.5</v>
      </c>
      <c r="H28" s="29">
        <f t="shared" si="7"/>
        <v>117.5</v>
      </c>
      <c r="I28" s="29">
        <f t="shared" si="4"/>
        <v>100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117.5</v>
      </c>
      <c r="G29" s="30">
        <f>G30+G32</f>
        <v>117.5</v>
      </c>
      <c r="H29" s="30">
        <f>H30+H32</f>
        <v>117.5</v>
      </c>
      <c r="I29" s="30">
        <f t="shared" si="4"/>
        <v>100</v>
      </c>
      <c r="J29" s="30">
        <f>(H29/G29)*100</f>
        <v>100</v>
      </c>
      <c r="K29"/>
    </row>
    <row r="30" spans="1:11" s="3" customFormat="1" ht="18.75" hidden="1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0</v>
      </c>
      <c r="G30" s="30">
        <f t="shared" si="7"/>
        <v>0</v>
      </c>
      <c r="H30" s="30">
        <f t="shared" si="7"/>
        <v>0</v>
      </c>
      <c r="I30" s="30" t="e">
        <f t="shared" si="4"/>
        <v>#DIV/0!</v>
      </c>
      <c r="J30" s="30"/>
      <c r="K30"/>
    </row>
    <row r="31" spans="1:11" s="3" customFormat="1" ht="18.75" hidden="1" customHeight="1">
      <c r="A31" s="15"/>
      <c r="B31" s="15"/>
      <c r="C31" s="15"/>
      <c r="D31" s="15" t="s">
        <v>18</v>
      </c>
      <c r="E31" s="17" t="s">
        <v>19</v>
      </c>
      <c r="F31" s="30">
        <v>0</v>
      </c>
      <c r="G31" s="30">
        <v>0</v>
      </c>
      <c r="H31" s="30">
        <v>0</v>
      </c>
      <c r="I31" s="30" t="e">
        <f>(H31/F31)*100</f>
        <v>#DIV/0!</v>
      </c>
      <c r="J31" s="30"/>
      <c r="K31"/>
    </row>
    <row r="32" spans="1:11" s="3" customFormat="1" ht="18.75" customHeight="1">
      <c r="A32" s="15"/>
      <c r="B32" s="15"/>
      <c r="C32" s="15" t="s">
        <v>39</v>
      </c>
      <c r="D32" s="15"/>
      <c r="E32" s="16" t="s">
        <v>40</v>
      </c>
      <c r="F32" s="30">
        <f>F33</f>
        <v>117.5</v>
      </c>
      <c r="G32" s="30">
        <f>G33</f>
        <v>117.5</v>
      </c>
      <c r="H32" s="30">
        <f>H33</f>
        <v>117.5</v>
      </c>
      <c r="I32" s="30">
        <f t="shared" ref="I32:J32" si="8">I33</f>
        <v>100</v>
      </c>
      <c r="J32" s="30">
        <f t="shared" si="8"/>
        <v>100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117.5</v>
      </c>
      <c r="G33" s="30">
        <v>117.5</v>
      </c>
      <c r="H33" s="30">
        <v>117.5</v>
      </c>
      <c r="I33" s="30">
        <f>(H33/F33)*100</f>
        <v>100</v>
      </c>
      <c r="J33" s="30">
        <f>(H33/G33)*100</f>
        <v>100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45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46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2022-02-08T18:07:24Z</dcterms:modified>
</cp:coreProperties>
</file>