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J14" i="1"/>
  <c r="G21"/>
  <c r="J17"/>
  <c r="J18"/>
  <c r="J20"/>
  <c r="I17"/>
  <c r="I18"/>
  <c r="I20"/>
  <c r="J31"/>
  <c r="J32"/>
  <c r="J33"/>
  <c r="I31"/>
  <c r="G11"/>
  <c r="F32"/>
  <c r="F30"/>
  <c r="H19"/>
  <c r="I19" s="1"/>
  <c r="H11"/>
  <c r="G30" l="1"/>
  <c r="H30"/>
  <c r="I30" s="1"/>
  <c r="H32"/>
  <c r="G32"/>
  <c r="F25"/>
  <c r="H25"/>
  <c r="G25"/>
  <c r="I13"/>
  <c r="I14"/>
  <c r="J30" l="1"/>
  <c r="G29"/>
  <c r="J29" s="1"/>
  <c r="H29"/>
  <c r="I29" s="1"/>
  <c r="I25"/>
  <c r="J25"/>
  <c r="I26"/>
  <c r="J26"/>
  <c r="J16"/>
  <c r="J22"/>
  <c r="I16"/>
  <c r="I22"/>
  <c r="J13"/>
  <c r="J12" l="1"/>
  <c r="H15"/>
  <c r="H21"/>
  <c r="H24"/>
  <c r="H28"/>
  <c r="H27" l="1"/>
  <c r="I27" s="1"/>
  <c r="I28"/>
  <c r="H10"/>
  <c r="H23"/>
  <c r="J37"/>
  <c r="I37"/>
  <c r="H37"/>
  <c r="G37"/>
  <c r="F37"/>
  <c r="F29"/>
  <c r="G24"/>
  <c r="F24"/>
  <c r="F23" s="1"/>
  <c r="J21"/>
  <c r="F21"/>
  <c r="I21" s="1"/>
  <c r="G19"/>
  <c r="J19" s="1"/>
  <c r="F19"/>
  <c r="G15"/>
  <c r="J15" s="1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11"/>
  <c r="G9"/>
  <c r="J9" s="1"/>
  <c r="H8"/>
  <c r="I38"/>
  <c r="G27" l="1"/>
  <c r="J27" s="1"/>
  <c r="F27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<sst xmlns="http://schemas.openxmlformats.org/spreadsheetml/2006/main" count="84" uniqueCount="54">
  <si>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</si>
  <si>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</si>
  <si>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</si>
  <si>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</si>
  <si>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</si>
  <si>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</si>
  <si>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</si>
  <si>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</si>
  <si>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</si>
  <si>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</si>
  <si>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</si>
  <si>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</si>
  <si>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</si>
  <si>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</si>
  <si>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</si>
  <si>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</si>
  <si>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</si>
  <si>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</si>
  <si>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</si>
  <si>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</si>
  <si>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</si>
  <si>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</si>
  <si>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</si>
  <si>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</si>
  <si>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</si>
  <si>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</si>
  <si>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</si>
  <si>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</si>
  <si>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</si>
  <si>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</si>
  <si>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</si>
  <si>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</si>
  <si>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</si>
  <si>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</si>
  <si>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</si>
  <si>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</si>
  <si>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</si>
  <si>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</si>
  <si>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</si>
  <si>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</si>
  <si>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</si>
  <si>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</si>
  <si>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</si>
  <si>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</si>
  <si>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</si>
  <si>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</si>
  <si>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</si>
  <si>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</si>
  <si>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</si>
  <si>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</si>
  <si>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Кассовый план 9 месяцев 2022 года</t>
  </si>
  <si>
    <t>Кассовый расход за 9 месяцев 2022 года</t>
  </si>
  <si>
    <t>Исполнение к плану 9 месяцев (%)</t>
  </si>
  <si>
    <t>за 9 месяцев 2022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</si>
</sst>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H12" sqref="H12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1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48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53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47</v>
      </c>
      <c r="G4" s="37" t="s">
        <v>50</v>
      </c>
      <c r="H4" s="37" t="s">
        <v>51</v>
      </c>
      <c r="I4" s="31" t="s">
        <v>49</v>
      </c>
      <c r="J4" s="33" t="s">
        <v>52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F8+F27</f>
        <v>10936.199999999999</v>
      </c>
      <c r="G7" s="29">
        <f>G8+G27</f>
        <v>6060.6999999999989</v>
      </c>
      <c r="H7" s="29">
        <f>H8+H27</f>
        <v>6053</v>
      </c>
      <c r="I7" s="29">
        <f t="shared" ref="I7:I14" si="0">(H7/F7)*100</f>
        <v>55.348292825661574</v>
      </c>
      <c r="J7" s="29">
        <f t="shared" ref="J7:J14" si="1">(H7/G7)*100</f>
        <v>99.872951969244497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10831.8</v>
      </c>
      <c r="G8" s="29">
        <f>G9+G23</f>
        <v>6031.1999999999989</v>
      </c>
      <c r="H8" s="29">
        <f>H9+H23</f>
        <v>6023.5</v>
      </c>
      <c r="I8" s="29">
        <f t="shared" si="0"/>
        <v>55.609409331782345</v>
      </c>
      <c r="J8" s="29">
        <f t="shared" si="1"/>
        <v>99.872330547818038</v>
      </c>
      <c r="K8"/>
    </row>
    <row r="9" spans="1:11" s="3" customFormat="1" ht="37.5" customHeight="1">
      <c r="A9" s="11"/>
      <c r="B9" s="18" t="s">
        <v>36</v>
      </c>
      <c r="C9" s="13"/>
      <c r="D9" s="13"/>
      <c r="E9" s="14" t="s">
        <v>37</v>
      </c>
      <c r="F9" s="29">
        <f>F10</f>
        <v>9685.7999999999993</v>
      </c>
      <c r="G9" s="29">
        <f>G10</f>
        <v>5438.7999999999993</v>
      </c>
      <c r="H9" s="29">
        <f>H10</f>
        <v>5431.2</v>
      </c>
      <c r="I9" s="29">
        <f t="shared" si="0"/>
        <v>56.073840054512793</v>
      </c>
      <c r="J9" s="29">
        <f t="shared" si="1"/>
        <v>99.860263293373549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9685.7999999999993</v>
      </c>
      <c r="G10" s="29">
        <f>G11+G15+G19+G21</f>
        <v>5438.7999999999993</v>
      </c>
      <c r="H10" s="29">
        <f>H11+H15+H19+H21</f>
        <v>5431.2</v>
      </c>
      <c r="I10" s="29">
        <f t="shared" si="0"/>
        <v>56.073840054512793</v>
      </c>
      <c r="J10" s="29">
        <f t="shared" si="1"/>
        <v>99.860263293373549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38</v>
      </c>
      <c r="F11" s="30">
        <f>F12+F13+F14</f>
        <v>4923.2</v>
      </c>
      <c r="G11" s="30">
        <f>G12+G13+G14</f>
        <v>2863</v>
      </c>
      <c r="H11" s="30">
        <f>H12+H13+H14</f>
        <v>2862.5</v>
      </c>
      <c r="I11" s="30">
        <f t="shared" si="0"/>
        <v>58.143077673058173</v>
      </c>
      <c r="J11" s="30">
        <f t="shared" si="1"/>
        <v>99.982535801606716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3961.6</v>
      </c>
      <c r="G12" s="30">
        <v>2435.5</v>
      </c>
      <c r="H12" s="30">
        <v>2435.3000000000002</v>
      </c>
      <c r="I12" s="30">
        <f t="shared" si="0"/>
        <v>61.472637318255252</v>
      </c>
      <c r="J12" s="30">
        <f t="shared" si="1"/>
        <v>99.991788133853419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958.8</v>
      </c>
      <c r="G13" s="30">
        <v>426.9</v>
      </c>
      <c r="H13" s="30">
        <v>426.6</v>
      </c>
      <c r="I13" s="30">
        <f t="shared" si="0"/>
        <v>44.493116395494368</v>
      </c>
      <c r="J13" s="30">
        <f t="shared" si="1"/>
        <v>99.929725931131415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2.8</v>
      </c>
      <c r="G14" s="30">
        <v>0.6</v>
      </c>
      <c r="H14" s="30">
        <v>0.6</v>
      </c>
      <c r="I14" s="30">
        <f t="shared" si="0"/>
        <v>21.428571428571431</v>
      </c>
      <c r="J14" s="30">
        <f t="shared" si="1"/>
        <v>100</v>
      </c>
      <c r="K14"/>
    </row>
    <row r="15" spans="1:11" s="3" customFormat="1" ht="18.75" customHeight="1">
      <c r="A15" s="15"/>
      <c r="B15" s="15"/>
      <c r="C15" s="15" t="s">
        <v>39</v>
      </c>
      <c r="D15" s="15" t="s">
        <v>9</v>
      </c>
      <c r="E15" s="16" t="s">
        <v>40</v>
      </c>
      <c r="F15" s="30">
        <f>F16+F17+F18</f>
        <v>1978.6</v>
      </c>
      <c r="G15" s="30">
        <f>G16+G17+G18</f>
        <v>780</v>
      </c>
      <c r="H15" s="30">
        <f>H16+H17+H18</f>
        <v>773</v>
      </c>
      <c r="I15" s="30">
        <f t="shared" ref="I15:I31" si="2">(H15/F15)*100</f>
        <v>39.068027898514103</v>
      </c>
      <c r="J15" s="30">
        <f t="shared" ref="J15:J33" si="3">(H15/G15)*100</f>
        <v>99.102564102564102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1978.6</v>
      </c>
      <c r="G16" s="30">
        <v>780</v>
      </c>
      <c r="H16" s="30">
        <v>773</v>
      </c>
      <c r="I16" s="30">
        <f t="shared" si="2"/>
        <v>39.068027898514103</v>
      </c>
      <c r="J16" s="30">
        <f t="shared" si="3"/>
        <v>99.102564102564102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2"/>
        <v>#DIV/0!</v>
      </c>
      <c r="J17" s="30" t="e">
        <f t="shared" si="3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41</v>
      </c>
      <c r="E18" s="17" t="s">
        <v>42</v>
      </c>
      <c r="F18" s="30">
        <v>0</v>
      </c>
      <c r="G18" s="30">
        <v>0</v>
      </c>
      <c r="H18" s="30">
        <v>0</v>
      </c>
      <c r="I18" s="30" t="e">
        <f t="shared" si="2"/>
        <v>#DIV/0!</v>
      </c>
      <c r="J18" s="30" t="e">
        <f t="shared" si="3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105.6</v>
      </c>
      <c r="G19" s="30">
        <f>G20</f>
        <v>10.199999999999999</v>
      </c>
      <c r="H19" s="30">
        <f>H20</f>
        <v>10.1</v>
      </c>
      <c r="I19" s="30">
        <f t="shared" si="2"/>
        <v>9.5643939393939394</v>
      </c>
      <c r="J19" s="30">
        <f t="shared" si="3"/>
        <v>99.019607843137265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105.6</v>
      </c>
      <c r="G20" s="30">
        <v>10.199999999999999</v>
      </c>
      <c r="H20" s="30">
        <v>10.1</v>
      </c>
      <c r="I20" s="30">
        <f t="shared" si="2"/>
        <v>9.5643939393939394</v>
      </c>
      <c r="J20" s="30">
        <f t="shared" si="3"/>
        <v>99.019607843137265</v>
      </c>
      <c r="K20"/>
    </row>
    <row r="21" spans="1:11" s="3" customFormat="1" ht="18.75" customHeight="1">
      <c r="A21" s="15"/>
      <c r="B21" s="15"/>
      <c r="C21" s="15" t="s">
        <v>43</v>
      </c>
      <c r="D21" s="15" t="s">
        <v>9</v>
      </c>
      <c r="E21" s="16" t="s">
        <v>44</v>
      </c>
      <c r="F21" s="30">
        <f>F22</f>
        <v>2678.4</v>
      </c>
      <c r="G21" s="30">
        <f>G22</f>
        <v>1785.6</v>
      </c>
      <c r="H21" s="30">
        <f>H22</f>
        <v>1785.6</v>
      </c>
      <c r="I21" s="30">
        <f t="shared" si="2"/>
        <v>66.666666666666657</v>
      </c>
      <c r="J21" s="30">
        <f t="shared" si="3"/>
        <v>100</v>
      </c>
      <c r="K21"/>
    </row>
    <row r="22" spans="1:11" s="3" customFormat="1" ht="18.75" customHeight="1">
      <c r="A22" s="15"/>
      <c r="B22" s="15"/>
      <c r="C22" s="15"/>
      <c r="D22" s="15" t="s">
        <v>41</v>
      </c>
      <c r="E22" s="17" t="s">
        <v>42</v>
      </c>
      <c r="F22" s="30">
        <v>2678.4</v>
      </c>
      <c r="G22" s="30">
        <v>1785.6</v>
      </c>
      <c r="H22" s="30">
        <v>1785.6</v>
      </c>
      <c r="I22" s="30">
        <f t="shared" si="2"/>
        <v>66.666666666666657</v>
      </c>
      <c r="J22" s="30">
        <f t="shared" si="3"/>
        <v>100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 t="shared" ref="F23:H25" si="4">F24</f>
        <v>1146</v>
      </c>
      <c r="G23" s="29">
        <f t="shared" si="4"/>
        <v>592.4</v>
      </c>
      <c r="H23" s="29">
        <f t="shared" si="4"/>
        <v>592.29999999999995</v>
      </c>
      <c r="I23" s="29">
        <f t="shared" si="2"/>
        <v>51.684118673647461</v>
      </c>
      <c r="J23" s="29">
        <f t="shared" si="3"/>
        <v>99.983119513841999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 t="shared" si="4"/>
        <v>1146</v>
      </c>
      <c r="G24" s="29">
        <f t="shared" si="4"/>
        <v>592.4</v>
      </c>
      <c r="H24" s="29">
        <f t="shared" si="4"/>
        <v>592.29999999999995</v>
      </c>
      <c r="I24" s="29">
        <f t="shared" si="2"/>
        <v>51.684118673647461</v>
      </c>
      <c r="J24" s="29">
        <f t="shared" si="3"/>
        <v>99.983119513841999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 t="shared" si="4"/>
        <v>1146</v>
      </c>
      <c r="G25" s="30">
        <f t="shared" si="4"/>
        <v>592.4</v>
      </c>
      <c r="H25" s="30">
        <f t="shared" si="4"/>
        <v>592.29999999999995</v>
      </c>
      <c r="I25" s="30">
        <f t="shared" si="2"/>
        <v>51.684118673647461</v>
      </c>
      <c r="J25" s="30">
        <f t="shared" si="3"/>
        <v>99.983119513841999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1146</v>
      </c>
      <c r="G26" s="30">
        <v>592.4</v>
      </c>
      <c r="H26" s="30">
        <v>592.29999999999995</v>
      </c>
      <c r="I26" s="30">
        <f t="shared" si="2"/>
        <v>51.684118673647461</v>
      </c>
      <c r="J26" s="30">
        <f t="shared" si="3"/>
        <v>99.983119513841999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104.4</v>
      </c>
      <c r="G27" s="29">
        <f t="shared" ref="G27:H30" si="5">G28</f>
        <v>29.5</v>
      </c>
      <c r="H27" s="29">
        <f t="shared" si="5"/>
        <v>29.5</v>
      </c>
      <c r="I27" s="29">
        <f t="shared" si="2"/>
        <v>28.256704980842912</v>
      </c>
      <c r="J27" s="29">
        <f t="shared" si="3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104.4</v>
      </c>
      <c r="G28" s="29">
        <f t="shared" si="5"/>
        <v>29.5</v>
      </c>
      <c r="H28" s="29">
        <f t="shared" si="5"/>
        <v>29.5</v>
      </c>
      <c r="I28" s="29">
        <f t="shared" si="2"/>
        <v>28.256704980842912</v>
      </c>
      <c r="J28" s="29">
        <f t="shared" si="3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104.4</v>
      </c>
      <c r="G29" s="30">
        <f>G30+G32</f>
        <v>29.5</v>
      </c>
      <c r="H29" s="30">
        <f>H30+H32</f>
        <v>29.5</v>
      </c>
      <c r="I29" s="30">
        <f t="shared" si="2"/>
        <v>28.256704980842912</v>
      </c>
      <c r="J29" s="30">
        <f t="shared" si="3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104.4</v>
      </c>
      <c r="G30" s="30">
        <f t="shared" si="5"/>
        <v>29.5</v>
      </c>
      <c r="H30" s="30">
        <f t="shared" si="5"/>
        <v>29.5</v>
      </c>
      <c r="I30" s="30">
        <f t="shared" si="2"/>
        <v>28.256704980842912</v>
      </c>
      <c r="J30" s="30">
        <f t="shared" si="3"/>
        <v>100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104.4</v>
      </c>
      <c r="G31" s="30">
        <v>29.5</v>
      </c>
      <c r="H31" s="30">
        <v>29.5</v>
      </c>
      <c r="I31" s="30">
        <f t="shared" si="2"/>
        <v>28.256704980842912</v>
      </c>
      <c r="J31" s="30">
        <f t="shared" si="3"/>
        <v>100</v>
      </c>
      <c r="K31"/>
    </row>
    <row r="32" spans="1:11" s="3" customFormat="1" ht="18.75" hidden="1" customHeight="1">
      <c r="A32" s="15"/>
      <c r="B32" s="15"/>
      <c r="C32" s="15" t="s">
        <v>39</v>
      </c>
      <c r="D32" s="15"/>
      <c r="E32" s="16" t="s">
        <v>40</v>
      </c>
      <c r="F32" s="30">
        <f>F33</f>
        <v>0</v>
      </c>
      <c r="G32" s="30">
        <f>G33</f>
        <v>0</v>
      </c>
      <c r="H32" s="30">
        <f>H33</f>
        <v>0</v>
      </c>
      <c r="I32" s="30"/>
      <c r="J32" s="30" t="e">
        <f t="shared" si="3"/>
        <v>#DIV/0!</v>
      </c>
      <c r="K32"/>
    </row>
    <row r="33" spans="1:11" s="3" customFormat="1" ht="18.75" hidden="1" customHeight="1">
      <c r="A33" s="15"/>
      <c r="B33" s="15"/>
      <c r="C33" s="15"/>
      <c r="D33" s="15" t="s">
        <v>18</v>
      </c>
      <c r="E33" s="17" t="s">
        <v>19</v>
      </c>
      <c r="F33" s="30">
        <v>0</v>
      </c>
      <c r="G33" s="30">
        <v>0</v>
      </c>
      <c r="H33" s="30">
        <v>0</v>
      </c>
      <c r="I33" s="30"/>
      <c r="J33" s="30" t="e">
        <f t="shared" si="3"/>
        <v>#DIV/0!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45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46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2023-02-08T06:28:53Z</dcterms:modified>
</cp:coreProperties>
</file>