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\Исполнение бюджета\Исполнение бюджета 2025\"/>
    </mc:Choice>
  </mc:AlternateContent>
  <xr:revisionPtr revIDLastSave="0" documentId="13_ncr:1_{5DC6BA22-D262-4E38-B378-095B82905B9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Прил 2" sheetId="1" r:id="rId1"/>
  </sheets>
  <definedNames>
    <definedName name="_xlnm.Print_Titles" localSheetId="0">'Прил 2'!$4:$6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15" i="1"/>
  <c r="G19" i="1"/>
  <c r="G11" i="1"/>
  <c r="H33" i="1"/>
  <c r="H17" i="1" l="1"/>
  <c r="H18" i="1"/>
  <c r="H20" i="1"/>
  <c r="H31" i="1"/>
  <c r="F32" i="1"/>
  <c r="F30" i="1"/>
  <c r="G30" i="1" l="1"/>
  <c r="H32" i="1"/>
  <c r="F25" i="1"/>
  <c r="G25" i="1"/>
  <c r="H13" i="1"/>
  <c r="H14" i="1"/>
  <c r="H30" i="1" l="1"/>
  <c r="G29" i="1"/>
  <c r="H25" i="1"/>
  <c r="H26" i="1"/>
  <c r="H16" i="1"/>
  <c r="G24" i="1" l="1"/>
  <c r="G28" i="1"/>
  <c r="G27" i="1" l="1"/>
  <c r="G10" i="1"/>
  <c r="G23" i="1"/>
  <c r="H37" i="1"/>
  <c r="G37" i="1"/>
  <c r="F37" i="1"/>
  <c r="F29" i="1"/>
  <c r="H29" i="1" s="1"/>
  <c r="F24" i="1"/>
  <c r="F23" i="1" s="1"/>
  <c r="F19" i="1"/>
  <c r="H19" i="1" s="1"/>
  <c r="F15" i="1"/>
  <c r="H15" i="1" s="1"/>
  <c r="H12" i="1"/>
  <c r="H24" i="1" l="1"/>
  <c r="H23" i="1"/>
  <c r="G9" i="1"/>
  <c r="F11" i="1"/>
  <c r="F10" i="1" s="1"/>
  <c r="F28" i="1" l="1"/>
  <c r="H28" i="1" s="1"/>
  <c r="H11" i="1"/>
  <c r="G8" i="1"/>
  <c r="H38" i="1"/>
  <c r="F27" i="1" l="1"/>
  <c r="H27" i="1" s="1"/>
  <c r="F9" i="1"/>
  <c r="H10" i="1"/>
  <c r="G7" i="1"/>
  <c r="G38" i="1"/>
  <c r="F38" i="1"/>
  <c r="F8" i="1" l="1"/>
  <c r="H9" i="1"/>
  <c r="F7" i="1" l="1"/>
  <c r="H7" i="1" s="1"/>
  <c r="H8" i="1"/>
</calcChain>
</file>

<file path=xl/sharedStrings.xml><?xml version="1.0" encoding="utf-8"?>
<sst xmlns="http://schemas.openxmlformats.org/spreadsheetml/2006/main" count="82" uniqueCount="51">
  <si>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</si>
  <si>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</si>
  <si>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</si>
  <si>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</si>
  <si>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</si>
  <si>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</si>
  <si>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</si>
  <si>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</si>
  <si>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</si>
  <si>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</si>
  <si>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</si>
  <si>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</si>
  <si>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</si>
  <si>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</si>
  <si>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</si>
  <si>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</si>
  <si>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</si>
  <si>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</si>
  <si>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</si>
  <si>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</si>
  <si>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</si>
  <si>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</si>
  <si>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</si>
  <si>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</si>
  <si>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</si>
  <si>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</si>
  <si>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</si>
  <si>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</si>
  <si>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</si>
  <si>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</si>
  <si>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</si>
  <si>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</si>
  <si>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</si>
  <si>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</si>
  <si>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</si>
  <si>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</si>
  <si>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</si>
  <si>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91 0 00 00060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</si>
  <si>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</si>
  <si>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</si>
  <si>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</si>
  <si>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</si>
  <si>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</si>
  <si>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</si>
  <si>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</si>
  <si>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Депутаты, работающие на непостоянной основе</t>
  </si>
  <si>
    <t>Сведения об использовании Думой Соликамского муниципального округа выделяемых бюджетных средств</t>
  </si>
  <si>
    <t>Дума Соликамского муниципального округа</t>
  </si>
  <si>
    <t>за 2025 год</t>
  </si>
  <si>
    <t>Кассовый расход за 2025 год</t>
  </si>
  <si>
    <t>Исполнение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</si>
</sst>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1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49" fontId="4" fillId="0" borderId="1" xfId="2" applyNumberFormat="1" applyFont="1" applyBorder="1" applyAlignment="1">
      <alignment horizontal="center" wrapText="1"/>
    </xf>
    <xf numFmtId="0" fontId="4" fillId="0" borderId="1" xfId="2" applyFont="1" applyBorder="1" applyAlignment="1">
      <alignment horizontal="center" wrapText="1"/>
    </xf>
    <xf numFmtId="0" fontId="4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wrapText="1"/>
    </xf>
    <xf numFmtId="49" fontId="4" fillId="0" borderId="1" xfId="1" applyNumberFormat="1" applyFont="1" applyBorder="1" applyAlignment="1">
      <alignment horizontal="center" wrapText="1"/>
    </xf>
    <xf numFmtId="0" fontId="4" fillId="0" borderId="1" xfId="1" applyFont="1" applyBorder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49" fontId="3" fillId="0" borderId="1" xfId="1" applyNumberFormat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165" fontId="6" fillId="0" borderId="0" xfId="0" applyNumberFormat="1" applyFont="1" applyAlignment="1">
      <alignment vertical="center"/>
    </xf>
    <xf numFmtId="4" fontId="4" fillId="0" borderId="0" xfId="0" applyNumberFormat="1" applyFont="1"/>
    <xf numFmtId="165" fontId="3" fillId="0" borderId="4" xfId="0" applyNumberFormat="1" applyFont="1" applyBorder="1"/>
    <xf numFmtId="165" fontId="3" fillId="0" borderId="0" xfId="0" applyNumberFormat="1" applyFont="1"/>
    <xf numFmtId="0" fontId="4" fillId="0" borderId="0" xfId="2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65" fontId="4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1" fillId="0" borderId="0" xfId="1" applyFont="1" applyAlignment="1">
      <alignment horizontal="center"/>
    </xf>
    <xf numFmtId="0" fontId="4" fillId="0" borderId="1" xfId="2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center" vertical="center" wrapText="1"/>
    </xf>
    <xf numFmtId="49" fontId="4" fillId="0" borderId="3" xfId="2" applyNumberFormat="1" applyFon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wrapText="1"/>
    </xf>
    <xf numFmtId="165" fontId="4" fillId="0" borderId="1" xfId="0" applyNumberFormat="1" applyFont="1" applyFill="1" applyBorder="1" applyAlignment="1">
      <alignment horizontal="center" wrapText="1"/>
    </xf>
  </cellXfs>
  <cellStyles count="19">
    <cellStyle name="SAPBEXstdData 2" xfId="4" xr:uid="{00000000-0005-0000-0000-000000000000}"/>
    <cellStyle name="Обычный" xfId="0" builtinId="0"/>
    <cellStyle name="Обычный 10 2 3" xfId="5" xr:uid="{00000000-0005-0000-0000-000002000000}"/>
    <cellStyle name="Обычный 12" xfId="2" xr:uid="{00000000-0005-0000-0000-000003000000}"/>
    <cellStyle name="Обычный 13" xfId="6" xr:uid="{00000000-0005-0000-0000-000004000000}"/>
    <cellStyle name="Обычный 14 3" xfId="7" xr:uid="{00000000-0005-0000-0000-000005000000}"/>
    <cellStyle name="Обычный 16" xfId="8" xr:uid="{00000000-0005-0000-0000-000006000000}"/>
    <cellStyle name="Обычный 2" xfId="9" xr:uid="{00000000-0005-0000-0000-000007000000}"/>
    <cellStyle name="Обычный 20" xfId="10" xr:uid="{00000000-0005-0000-0000-000008000000}"/>
    <cellStyle name="Обычный 3" xfId="11" xr:uid="{00000000-0005-0000-0000-000009000000}"/>
    <cellStyle name="Обычный 5" xfId="12" xr:uid="{00000000-0005-0000-0000-00000A000000}"/>
    <cellStyle name="Обычный 9" xfId="13" xr:uid="{00000000-0005-0000-0000-00000B000000}"/>
    <cellStyle name="Обычный_к думе 2009-2011 г. 2" xfId="1" xr:uid="{00000000-0005-0000-0000-00000C000000}"/>
    <cellStyle name="Процентный 2" xfId="14" xr:uid="{00000000-0005-0000-0000-00000D000000}"/>
    <cellStyle name="Стиль 1" xfId="15" xr:uid="{00000000-0005-0000-0000-00000E000000}"/>
    <cellStyle name="Финансовый 2" xfId="3" xr:uid="{00000000-0005-0000-0000-00000F000000}"/>
    <cellStyle name="Финансовый 2 2" xfId="16" xr:uid="{00000000-0005-0000-0000-000010000000}"/>
    <cellStyle name="Финансовый 3" xfId="17" xr:uid="{00000000-0005-0000-0000-000011000000}"/>
    <cellStyle name="Финансовый 3 2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I40"/>
  <sheetViews>
    <sheetView tabSelected="1" zoomScale="70" zoomScaleNormal="70" workbookViewId="0">
      <selection activeCell="E19" sqref="E19"/>
    </sheetView>
  </sheetViews>
  <sheetFormatPr defaultColWidth="40.7109375" defaultRowHeight="12.75" x14ac:dyDescent="0.2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8" width="21.85546875" customWidth="1"/>
  </cols>
  <sheetData>
    <row r="1" spans="1:9" s="3" customFormat="1" ht="33.75" customHeight="1" x14ac:dyDescent="0.35">
      <c r="A1" s="32" t="s">
        <v>46</v>
      </c>
      <c r="B1" s="32"/>
      <c r="C1" s="32"/>
      <c r="D1" s="32"/>
      <c r="E1" s="32"/>
      <c r="F1" s="32"/>
      <c r="G1" s="27"/>
      <c r="H1" s="27"/>
      <c r="I1"/>
    </row>
    <row r="2" spans="1:9" s="3" customFormat="1" ht="33.75" customHeight="1" x14ac:dyDescent="0.35">
      <c r="A2" s="33" t="s">
        <v>48</v>
      </c>
      <c r="B2" s="33"/>
      <c r="C2" s="33"/>
      <c r="D2" s="33"/>
      <c r="E2" s="33"/>
      <c r="F2" s="33"/>
      <c r="G2" s="27"/>
      <c r="H2" s="27"/>
      <c r="I2"/>
    </row>
    <row r="3" spans="1:9" s="3" customFormat="1" ht="23.25" customHeight="1" x14ac:dyDescent="0.3">
      <c r="A3" s="1"/>
      <c r="B3" s="1"/>
      <c r="C3" s="1"/>
      <c r="D3" s="1"/>
      <c r="E3" s="2"/>
      <c r="G3" s="28" t="s">
        <v>0</v>
      </c>
      <c r="I3"/>
    </row>
    <row r="4" spans="1:9" s="4" customFormat="1" ht="18.75" customHeight="1" x14ac:dyDescent="0.2">
      <c r="A4" s="31" t="s">
        <v>1</v>
      </c>
      <c r="B4" s="31" t="s">
        <v>2</v>
      </c>
      <c r="C4" s="31"/>
      <c r="D4" s="31"/>
      <c r="E4" s="34" t="s">
        <v>3</v>
      </c>
      <c r="F4" s="35" t="s">
        <v>44</v>
      </c>
      <c r="G4" s="35" t="s">
        <v>49</v>
      </c>
      <c r="H4" s="31" t="s">
        <v>50</v>
      </c>
    </row>
    <row r="5" spans="1:9" s="4" customFormat="1" ht="59.25" customHeight="1" x14ac:dyDescent="0.2">
      <c r="A5" s="31"/>
      <c r="B5" s="5" t="s">
        <v>4</v>
      </c>
      <c r="C5" s="6" t="s">
        <v>5</v>
      </c>
      <c r="D5" s="6" t="s">
        <v>6</v>
      </c>
      <c r="E5" s="34"/>
      <c r="F5" s="36"/>
      <c r="G5" s="36"/>
      <c r="H5" s="31"/>
    </row>
    <row r="6" spans="1:9" s="10" customFormat="1" ht="18.75" x14ac:dyDescent="0.3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6</v>
      </c>
      <c r="H6" s="7">
        <v>7</v>
      </c>
    </row>
    <row r="7" spans="1:9" s="3" customFormat="1" ht="24.75" customHeight="1" x14ac:dyDescent="0.3">
      <c r="A7" s="11" t="s">
        <v>34</v>
      </c>
      <c r="B7" s="11" t="s">
        <v>9</v>
      </c>
      <c r="C7" s="11" t="s">
        <v>9</v>
      </c>
      <c r="D7" s="11" t="s">
        <v>9</v>
      </c>
      <c r="E7" s="12" t="s">
        <v>47</v>
      </c>
      <c r="F7" s="29">
        <f>F8+F27</f>
        <v>7708.16</v>
      </c>
      <c r="G7" s="29">
        <f>G8+G27</f>
        <v>7454.5999999999995</v>
      </c>
      <c r="H7" s="29">
        <f>(G7/F7)*100</f>
        <v>96.710499003653254</v>
      </c>
      <c r="I7"/>
    </row>
    <row r="8" spans="1:9" s="3" customFormat="1" ht="18.75" customHeight="1" x14ac:dyDescent="0.3">
      <c r="A8" s="11"/>
      <c r="B8" s="13" t="s">
        <v>10</v>
      </c>
      <c r="C8" s="13"/>
      <c r="D8" s="13"/>
      <c r="E8" s="14" t="s">
        <v>11</v>
      </c>
      <c r="F8" s="29">
        <f>F9+F23</f>
        <v>7680.66</v>
      </c>
      <c r="G8" s="29">
        <f>G9+G23</f>
        <v>7427.0999999999995</v>
      </c>
      <c r="H8" s="29">
        <f>(G8/F8)*100</f>
        <v>96.698721203646556</v>
      </c>
      <c r="I8"/>
    </row>
    <row r="9" spans="1:9" s="3" customFormat="1" ht="37.5" customHeight="1" x14ac:dyDescent="0.3">
      <c r="A9" s="11"/>
      <c r="B9" s="18" t="s">
        <v>35</v>
      </c>
      <c r="C9" s="13"/>
      <c r="D9" s="13"/>
      <c r="E9" s="14" t="s">
        <v>36</v>
      </c>
      <c r="F9" s="29">
        <f>F10</f>
        <v>6966.6</v>
      </c>
      <c r="G9" s="29">
        <f>G10</f>
        <v>6720.4</v>
      </c>
      <c r="H9" s="29">
        <f>(G9/F9)*100</f>
        <v>96.465994889903243</v>
      </c>
      <c r="I9"/>
    </row>
    <row r="10" spans="1:9" s="3" customFormat="1" ht="18.75" customHeight="1" x14ac:dyDescent="0.3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6966.6</v>
      </c>
      <c r="G10" s="29">
        <f>G11+G15+G19+G21</f>
        <v>6720.4</v>
      </c>
      <c r="H10" s="29">
        <f>(G10/F10)*100</f>
        <v>96.465994889903243</v>
      </c>
      <c r="I10"/>
    </row>
    <row r="11" spans="1:9" s="3" customFormat="1" ht="18.75" customHeight="1" x14ac:dyDescent="0.3">
      <c r="A11" s="15"/>
      <c r="B11" s="15"/>
      <c r="C11" s="15" t="s">
        <v>16</v>
      </c>
      <c r="D11" s="15" t="s">
        <v>9</v>
      </c>
      <c r="E11" s="16" t="s">
        <v>17</v>
      </c>
      <c r="F11" s="30">
        <f>F12+F13+F14</f>
        <v>5899.6</v>
      </c>
      <c r="G11" s="30">
        <f>G12+G13+G14</f>
        <v>5867.7</v>
      </c>
      <c r="H11" s="30">
        <f>(G11/F11)*100</f>
        <v>99.459285375279677</v>
      </c>
      <c r="I11"/>
    </row>
    <row r="12" spans="1:9" s="3" customFormat="1" ht="37.5" customHeight="1" x14ac:dyDescent="0.3">
      <c r="A12" s="15"/>
      <c r="B12" s="15"/>
      <c r="C12" s="15"/>
      <c r="D12" s="15" t="s">
        <v>14</v>
      </c>
      <c r="E12" s="17" t="s">
        <v>15</v>
      </c>
      <c r="F12" s="37">
        <v>4872.7</v>
      </c>
      <c r="G12" s="37">
        <v>4872.7</v>
      </c>
      <c r="H12" s="30">
        <f>(G12/F12)*100</f>
        <v>100</v>
      </c>
      <c r="I12"/>
    </row>
    <row r="13" spans="1:9" s="3" customFormat="1" ht="19.5" customHeight="1" x14ac:dyDescent="0.3">
      <c r="A13" s="15"/>
      <c r="B13" s="15"/>
      <c r="C13" s="15"/>
      <c r="D13" s="15" t="s">
        <v>18</v>
      </c>
      <c r="E13" s="17" t="s">
        <v>19</v>
      </c>
      <c r="F13" s="37">
        <v>1026.9000000000001</v>
      </c>
      <c r="G13" s="37">
        <v>995</v>
      </c>
      <c r="H13" s="30">
        <f>(G13/F13)*100</f>
        <v>96.893563151231859</v>
      </c>
      <c r="I13"/>
    </row>
    <row r="14" spans="1:9" s="3" customFormat="1" ht="18.75" hidden="1" customHeight="1" x14ac:dyDescent="0.3">
      <c r="A14" s="15"/>
      <c r="B14" s="15"/>
      <c r="C14" s="15"/>
      <c r="D14" s="15" t="s">
        <v>20</v>
      </c>
      <c r="E14" s="17" t="s">
        <v>21</v>
      </c>
      <c r="F14" s="37">
        <v>0</v>
      </c>
      <c r="G14" s="37">
        <v>0</v>
      </c>
      <c r="H14" s="30" t="e">
        <f>(G14/F14)*100</f>
        <v>#DIV/0!</v>
      </c>
      <c r="I14"/>
    </row>
    <row r="15" spans="1:9" s="3" customFormat="1" ht="18.75" customHeight="1" x14ac:dyDescent="0.3">
      <c r="A15" s="15"/>
      <c r="B15" s="15"/>
      <c r="C15" s="15" t="s">
        <v>37</v>
      </c>
      <c r="D15" s="15" t="s">
        <v>9</v>
      </c>
      <c r="E15" s="16" t="s">
        <v>45</v>
      </c>
      <c r="F15" s="37">
        <f>F16+F17+F18</f>
        <v>1028.4000000000001</v>
      </c>
      <c r="G15" s="37">
        <f>G16+G17+G18</f>
        <v>816.3</v>
      </c>
      <c r="H15" s="30">
        <f>(G15/F15)*100</f>
        <v>79.375729288214686</v>
      </c>
      <c r="I15"/>
    </row>
    <row r="16" spans="1:9" s="3" customFormat="1" ht="37.5" customHeight="1" x14ac:dyDescent="0.3">
      <c r="A16" s="15"/>
      <c r="B16" s="15"/>
      <c r="C16" s="15"/>
      <c r="D16" s="15" t="s">
        <v>14</v>
      </c>
      <c r="E16" s="17" t="s">
        <v>15</v>
      </c>
      <c r="F16" s="37">
        <v>1028.4000000000001</v>
      </c>
      <c r="G16" s="37">
        <v>816.3</v>
      </c>
      <c r="H16" s="30">
        <f>(G16/F16)*100</f>
        <v>79.375729288214686</v>
      </c>
      <c r="I16"/>
    </row>
    <row r="17" spans="1:9" s="3" customFormat="1" ht="18.75" hidden="1" customHeight="1" x14ac:dyDescent="0.3">
      <c r="A17" s="15"/>
      <c r="B17" s="15"/>
      <c r="C17" s="15"/>
      <c r="D17" s="15" t="s">
        <v>18</v>
      </c>
      <c r="E17" s="17" t="s">
        <v>19</v>
      </c>
      <c r="F17" s="37">
        <v>0</v>
      </c>
      <c r="G17" s="37">
        <v>0</v>
      </c>
      <c r="H17" s="30" t="e">
        <f>(G17/F17)*100</f>
        <v>#DIV/0!</v>
      </c>
      <c r="I17"/>
    </row>
    <row r="18" spans="1:9" s="3" customFormat="1" ht="18.75" hidden="1" customHeight="1" x14ac:dyDescent="0.3">
      <c r="A18" s="15"/>
      <c r="B18" s="15"/>
      <c r="C18" s="15"/>
      <c r="D18" s="15" t="s">
        <v>38</v>
      </c>
      <c r="E18" s="17" t="s">
        <v>39</v>
      </c>
      <c r="F18" s="37">
        <v>0</v>
      </c>
      <c r="G18" s="37">
        <v>0</v>
      </c>
      <c r="H18" s="30" t="e">
        <f>(G18/F18)*100</f>
        <v>#DIV/0!</v>
      </c>
      <c r="I18"/>
    </row>
    <row r="19" spans="1:9" s="3" customFormat="1" ht="18.75" customHeight="1" x14ac:dyDescent="0.3">
      <c r="A19" s="15"/>
      <c r="B19" s="15"/>
      <c r="C19" s="15" t="s">
        <v>22</v>
      </c>
      <c r="D19" s="15" t="s">
        <v>9</v>
      </c>
      <c r="E19" s="16" t="s">
        <v>23</v>
      </c>
      <c r="F19" s="37">
        <f>F20</f>
        <v>38.6</v>
      </c>
      <c r="G19" s="37">
        <f>G20</f>
        <v>36.4</v>
      </c>
      <c r="H19" s="30">
        <f>(G19/F19)*100</f>
        <v>94.30051813471502</v>
      </c>
      <c r="I19"/>
    </row>
    <row r="20" spans="1:9" s="3" customFormat="1" ht="18.75" customHeight="1" x14ac:dyDescent="0.3">
      <c r="A20" s="15"/>
      <c r="B20" s="15"/>
      <c r="C20" s="15"/>
      <c r="D20" s="15" t="s">
        <v>18</v>
      </c>
      <c r="E20" s="17" t="s">
        <v>19</v>
      </c>
      <c r="F20" s="37">
        <v>38.6</v>
      </c>
      <c r="G20" s="37">
        <v>36.4</v>
      </c>
      <c r="H20" s="30">
        <f>(G20/F20)*100</f>
        <v>94.30051813471502</v>
      </c>
      <c r="I20"/>
    </row>
    <row r="21" spans="1:9" s="3" customFormat="1" ht="18.75" hidden="1" customHeight="1" x14ac:dyDescent="0.3">
      <c r="A21" s="15"/>
      <c r="B21" s="15"/>
      <c r="C21" s="15" t="s">
        <v>40</v>
      </c>
      <c r="D21" s="15" t="s">
        <v>9</v>
      </c>
      <c r="E21" s="16" t="s">
        <v>41</v>
      </c>
      <c r="F21" s="37"/>
      <c r="G21" s="37"/>
      <c r="H21" s="30"/>
      <c r="I21"/>
    </row>
    <row r="22" spans="1:9" s="3" customFormat="1" ht="18.75" hidden="1" customHeight="1" x14ac:dyDescent="0.3">
      <c r="A22" s="15"/>
      <c r="B22" s="15"/>
      <c r="C22" s="15"/>
      <c r="D22" s="15" t="s">
        <v>38</v>
      </c>
      <c r="E22" s="17" t="s">
        <v>39</v>
      </c>
      <c r="F22" s="37"/>
      <c r="G22" s="37"/>
      <c r="H22" s="30"/>
      <c r="I22"/>
    </row>
    <row r="23" spans="1:9" s="3" customFormat="1" ht="18.75" customHeight="1" x14ac:dyDescent="0.3">
      <c r="A23" s="15"/>
      <c r="B23" s="18" t="s">
        <v>24</v>
      </c>
      <c r="C23" s="13"/>
      <c r="D23" s="13"/>
      <c r="E23" s="14" t="s">
        <v>25</v>
      </c>
      <c r="F23" s="38">
        <f>F24</f>
        <v>714.06</v>
      </c>
      <c r="G23" s="38">
        <f t="shared" ref="G23:G24" si="0">G24</f>
        <v>706.7</v>
      </c>
      <c r="H23" s="29">
        <f>(G23/F23)*100</f>
        <v>98.96927429067587</v>
      </c>
      <c r="I23"/>
    </row>
    <row r="24" spans="1:9" s="3" customFormat="1" ht="18.75" customHeight="1" x14ac:dyDescent="0.3">
      <c r="A24" s="11"/>
      <c r="B24" s="11"/>
      <c r="C24" s="11" t="s">
        <v>26</v>
      </c>
      <c r="D24" s="11" t="s">
        <v>9</v>
      </c>
      <c r="E24" s="12" t="s">
        <v>27</v>
      </c>
      <c r="F24" s="38">
        <f>F25</f>
        <v>714.06</v>
      </c>
      <c r="G24" s="38">
        <f t="shared" si="0"/>
        <v>706.7</v>
      </c>
      <c r="H24" s="29">
        <f>(G24/F24)*100</f>
        <v>98.96927429067587</v>
      </c>
      <c r="I24"/>
    </row>
    <row r="25" spans="1:9" s="3" customFormat="1" ht="39" customHeight="1" x14ac:dyDescent="0.3">
      <c r="A25" s="11"/>
      <c r="B25" s="11"/>
      <c r="C25" s="15" t="s">
        <v>28</v>
      </c>
      <c r="D25" s="15" t="s">
        <v>9</v>
      </c>
      <c r="E25" s="16" t="s">
        <v>29</v>
      </c>
      <c r="F25" s="37">
        <f>F26</f>
        <v>714.06</v>
      </c>
      <c r="G25" s="37">
        <f>G26</f>
        <v>706.7</v>
      </c>
      <c r="H25" s="30">
        <f>(G25/F25)*100</f>
        <v>98.96927429067587</v>
      </c>
      <c r="I25"/>
    </row>
    <row r="26" spans="1:9" s="3" customFormat="1" ht="18.75" customHeight="1" x14ac:dyDescent="0.3">
      <c r="A26" s="15"/>
      <c r="B26" s="15"/>
      <c r="C26" s="15"/>
      <c r="D26" s="15" t="s">
        <v>18</v>
      </c>
      <c r="E26" s="17" t="s">
        <v>19</v>
      </c>
      <c r="F26" s="37">
        <v>714.06</v>
      </c>
      <c r="G26" s="37">
        <v>706.7</v>
      </c>
      <c r="H26" s="30">
        <f>(G26/F26)*100</f>
        <v>98.96927429067587</v>
      </c>
      <c r="I26"/>
    </row>
    <row r="27" spans="1:9" s="10" customFormat="1" ht="18.75" customHeight="1" x14ac:dyDescent="0.3">
      <c r="A27" s="11"/>
      <c r="B27" s="13" t="s">
        <v>30</v>
      </c>
      <c r="C27" s="19"/>
      <c r="D27" s="19"/>
      <c r="E27" s="14" t="s">
        <v>31</v>
      </c>
      <c r="F27" s="38">
        <f>F28</f>
        <v>27.5</v>
      </c>
      <c r="G27" s="38">
        <f t="shared" ref="G27:G30" si="1">G28</f>
        <v>27.5</v>
      </c>
      <c r="H27" s="29">
        <f>(G27/F27)*100</f>
        <v>100</v>
      </c>
    </row>
    <row r="28" spans="1:9" s="10" customFormat="1" ht="18.75" customHeight="1" x14ac:dyDescent="0.3">
      <c r="A28" s="11"/>
      <c r="B28" s="11" t="s">
        <v>32</v>
      </c>
      <c r="C28" s="11"/>
      <c r="D28" s="11"/>
      <c r="E28" s="20" t="s">
        <v>33</v>
      </c>
      <c r="F28" s="38">
        <f>F29</f>
        <v>27.5</v>
      </c>
      <c r="G28" s="38">
        <f t="shared" si="1"/>
        <v>27.5</v>
      </c>
      <c r="H28" s="29">
        <f>(G28/F28)*100</f>
        <v>100</v>
      </c>
    </row>
    <row r="29" spans="1:9" s="3" customFormat="1" ht="18.75" customHeight="1" x14ac:dyDescent="0.3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27.5</v>
      </c>
      <c r="G29" s="30">
        <f>G30+G32</f>
        <v>27.5</v>
      </c>
      <c r="H29" s="30">
        <f>(G29/F29)*100</f>
        <v>100</v>
      </c>
      <c r="I29"/>
    </row>
    <row r="30" spans="1:9" s="3" customFormat="1" ht="18.75" customHeight="1" x14ac:dyDescent="0.3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15.5</v>
      </c>
      <c r="G30" s="30">
        <f t="shared" si="1"/>
        <v>15.5</v>
      </c>
      <c r="H30" s="30">
        <f>(G30/F30)*100</f>
        <v>100</v>
      </c>
      <c r="I30"/>
    </row>
    <row r="31" spans="1:9" s="3" customFormat="1" ht="18.75" customHeight="1" x14ac:dyDescent="0.3">
      <c r="A31" s="15"/>
      <c r="B31" s="15"/>
      <c r="C31" s="15"/>
      <c r="D31" s="15" t="s">
        <v>18</v>
      </c>
      <c r="E31" s="17" t="s">
        <v>19</v>
      </c>
      <c r="F31" s="30">
        <v>15.5</v>
      </c>
      <c r="G31" s="30">
        <v>15.5</v>
      </c>
      <c r="H31" s="30">
        <f>(G31/F31)*100</f>
        <v>100</v>
      </c>
      <c r="I31"/>
    </row>
    <row r="32" spans="1:9" s="3" customFormat="1" ht="18.75" customHeight="1" x14ac:dyDescent="0.3">
      <c r="A32" s="15"/>
      <c r="B32" s="15"/>
      <c r="C32" s="15" t="s">
        <v>37</v>
      </c>
      <c r="D32" s="15"/>
      <c r="E32" s="16" t="s">
        <v>45</v>
      </c>
      <c r="F32" s="30">
        <f>F33</f>
        <v>12</v>
      </c>
      <c r="G32" s="30">
        <f>G33</f>
        <v>12</v>
      </c>
      <c r="H32" s="30">
        <f>(G32/F32)*100</f>
        <v>100</v>
      </c>
      <c r="I32"/>
    </row>
    <row r="33" spans="1:9" s="3" customFormat="1" ht="18.75" customHeight="1" x14ac:dyDescent="0.3">
      <c r="A33" s="15"/>
      <c r="B33" s="15"/>
      <c r="C33" s="15"/>
      <c r="D33" s="15" t="s">
        <v>18</v>
      </c>
      <c r="E33" s="17" t="s">
        <v>19</v>
      </c>
      <c r="F33" s="30">
        <v>12</v>
      </c>
      <c r="G33" s="30">
        <v>12</v>
      </c>
      <c r="H33" s="30">
        <f>(G33/F33)*100</f>
        <v>100</v>
      </c>
      <c r="I33"/>
    </row>
    <row r="34" spans="1:9" s="3" customFormat="1" ht="18.75" customHeight="1" x14ac:dyDescent="0.3">
      <c r="A34" s="1"/>
      <c r="B34" s="1"/>
      <c r="C34" s="1"/>
      <c r="D34" s="1"/>
      <c r="E34" s="2"/>
      <c r="F34" s="21"/>
      <c r="G34" s="21"/>
      <c r="H34" s="21"/>
      <c r="I34"/>
    </row>
    <row r="35" spans="1:9" s="3" customFormat="1" ht="19.5" hidden="1" customHeight="1" x14ac:dyDescent="0.3">
      <c r="A35" s="1"/>
      <c r="B35" s="1"/>
      <c r="C35" s="1"/>
      <c r="D35" s="1"/>
      <c r="E35" s="22" t="s">
        <v>42</v>
      </c>
      <c r="F35" s="23">
        <v>991537</v>
      </c>
      <c r="G35" s="23">
        <v>991537</v>
      </c>
      <c r="H35" s="23">
        <v>991537</v>
      </c>
      <c r="I35"/>
    </row>
    <row r="36" spans="1:9" s="3" customFormat="1" ht="18.75" hidden="1" customHeight="1" x14ac:dyDescent="0.3">
      <c r="A36" s="1"/>
      <c r="B36" s="1"/>
      <c r="C36" s="1"/>
      <c r="D36" s="1"/>
      <c r="E36" s="22" t="s">
        <v>43</v>
      </c>
      <c r="F36" s="24">
        <v>1183795.3999999999</v>
      </c>
      <c r="G36" s="24">
        <v>1183795.3999999999</v>
      </c>
      <c r="H36" s="24">
        <v>1183795.3999999999</v>
      </c>
      <c r="I36"/>
    </row>
    <row r="37" spans="1:9" s="3" customFormat="1" ht="19.5" hidden="1" customHeight="1" x14ac:dyDescent="0.3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/>
    </row>
    <row r="38" spans="1:9" s="3" customFormat="1" ht="18.75" hidden="1" customHeight="1" x14ac:dyDescent="0.3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/>
    </row>
    <row r="39" spans="1:9" s="3" customFormat="1" ht="18.75" hidden="1" customHeight="1" x14ac:dyDescent="0.3">
      <c r="A39" s="1"/>
      <c r="B39" s="1"/>
      <c r="C39" s="1"/>
      <c r="D39" s="1"/>
      <c r="E39" s="2"/>
      <c r="F39" s="21"/>
      <c r="G39" s="21"/>
      <c r="H39" s="21"/>
      <c r="I39"/>
    </row>
    <row r="40" spans="1:9" s="3" customFormat="1" ht="18.75" x14ac:dyDescent="0.3">
      <c r="A40" s="1"/>
      <c r="B40" s="1"/>
      <c r="C40" s="1"/>
      <c r="D40" s="1"/>
      <c r="E40" s="2"/>
      <c r="F40" s="21"/>
      <c r="G40" s="21"/>
      <c r="H40" s="21"/>
      <c r="I40"/>
    </row>
  </sheetData>
  <mergeCells count="8">
    <mergeCell ref="H4:H5"/>
    <mergeCell ref="A1:F1"/>
    <mergeCell ref="A2:F2"/>
    <mergeCell ref="A4:A5"/>
    <mergeCell ref="B4:D4"/>
    <mergeCell ref="E4:E5"/>
    <mergeCell ref="F4:F5"/>
    <mergeCell ref="G4:G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2026-05-05T11:43:08Z</dcterms:modified>
</cp:coreProperties>
</file>