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75" windowWidth="20730" windowHeight="11760"/>
  </bookViews>
  <sheets>
    <sheet name="I полугодие 2017" sheetId="1" r:id="rId1"/>
  </sheets>
  <calcPr calcId="124519"/>
</workbook>
</file>

<file path=xl/calcChain.xml><?xml version="1.0" encoding="utf-8"?>
<calcChain xmlns="http://schemas.openxmlformats.org/spreadsheetml/2006/main">
  <c r="J30" i="1"/>
  <c r="I30"/>
  <c r="H29"/>
  <c r="H28" s="1"/>
  <c r="H27" s="1"/>
  <c r="G29"/>
  <c r="G28" s="1"/>
  <c r="G27" s="1"/>
  <c r="F29"/>
  <c r="F28"/>
  <c r="F27" s="1"/>
  <c r="J26"/>
  <c r="I26"/>
  <c r="H25"/>
  <c r="G25"/>
  <c r="F25"/>
  <c r="J24"/>
  <c r="I24"/>
  <c r="I23"/>
  <c r="H23"/>
  <c r="G23"/>
  <c r="F23"/>
  <c r="J22"/>
  <c r="I22"/>
  <c r="I21"/>
  <c r="J20"/>
  <c r="I20"/>
  <c r="H19"/>
  <c r="G19"/>
  <c r="F19"/>
  <c r="J18"/>
  <c r="I18"/>
  <c r="H17"/>
  <c r="G17"/>
  <c r="F17"/>
  <c r="J16"/>
  <c r="I16"/>
  <c r="J15"/>
  <c r="I15"/>
  <c r="J14"/>
  <c r="I14"/>
  <c r="H13"/>
  <c r="I13" s="1"/>
  <c r="G13"/>
  <c r="F13"/>
  <c r="J12"/>
  <c r="I12"/>
  <c r="H11"/>
  <c r="G11"/>
  <c r="F11"/>
  <c r="F10" l="1"/>
  <c r="G10"/>
  <c r="G9" s="1"/>
  <c r="G8" s="1"/>
  <c r="J19"/>
  <c r="I11"/>
  <c r="J27"/>
  <c r="J28"/>
  <c r="J13"/>
  <c r="J17"/>
  <c r="I19"/>
  <c r="J23"/>
  <c r="J25"/>
  <c r="I27"/>
  <c r="I29"/>
  <c r="F9"/>
  <c r="F8" s="1"/>
  <c r="F7"/>
  <c r="J11"/>
  <c r="G7"/>
  <c r="H10"/>
  <c r="I17"/>
  <c r="I25"/>
  <c r="I28"/>
  <c r="J29"/>
  <c r="H7" l="1"/>
  <c r="J10"/>
  <c r="I10"/>
  <c r="H9"/>
  <c r="I7" l="1"/>
  <c r="J7"/>
  <c r="J9"/>
  <c r="I9"/>
  <c r="H8"/>
  <c r="J8" l="1"/>
  <c r="I8"/>
</calcChain>
</file>

<file path=xl/sharedStrings.xml><?xml version="1.0" encoding="utf-8"?>
<sst xmlns="http://schemas.openxmlformats.org/spreadsheetml/2006/main" count="77" uniqueCount="52">
  <si>
    <t>Сведения об использовании Соликамской городской Думой выделяемых бюджетных средств</t>
  </si>
  <si>
    <t>Ведомственная классификация</t>
  </si>
  <si>
    <t>Бюджетная классификация</t>
  </si>
  <si>
    <t>Наименование расходов</t>
  </si>
  <si>
    <t>Годовой план</t>
  </si>
  <si>
    <t>Кассовый расход</t>
  </si>
  <si>
    <t>Процент исполнения к году</t>
  </si>
  <si>
    <t>раздел, подраздел</t>
  </si>
  <si>
    <t>целевая статья</t>
  </si>
  <si>
    <t>вид расходов</t>
  </si>
  <si>
    <t>3</t>
  </si>
  <si>
    <t>4</t>
  </si>
  <si>
    <t>6</t>
  </si>
  <si>
    <t>621</t>
  </si>
  <si>
    <t/>
  </si>
  <si>
    <t>Орган местного самоуправления муниципального образования  Соликамская городская Дума</t>
  </si>
  <si>
    <t>0100</t>
  </si>
  <si>
    <t>Общегосударственные вопросы</t>
  </si>
  <si>
    <t>0103</t>
  </si>
  <si>
    <t>Функционирование законодательных (представительных) органов государственной  власти и представительных органов муниципальных образований</t>
  </si>
  <si>
    <t>91 0 00 00000</t>
  </si>
  <si>
    <t>Обеспечение деятельности органов местного самоуправления</t>
  </si>
  <si>
    <t>91 0 00 00020</t>
  </si>
  <si>
    <t>Председатель Соликамской городской Думы</t>
  </si>
  <si>
    <t>100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</si>
  <si>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</si>
  <si>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91 0 00 00040</t>
  </si>
  <si>
    <t>200</t>
  </si>
  <si>
    <t>Закупка товаров, работ и услуг для государственных (муниципальных) нужд</t>
  </si>
  <si>
    <t>800</t>
  </si>
  <si>
    <t>Иные бюджетные ассигнования</t>
  </si>
  <si>
    <t>91 0 00 00050</t>
  </si>
  <si>
    <t>Депутаты Соликамской городской Думы, работающие на постоянной основе</t>
  </si>
  <si>
    <t>91 0 00 00060</t>
  </si>
  <si>
    <t>Депутаты Соликамской городской Думы, работающие на непостоянной основе</t>
  </si>
  <si>
    <t>300</t>
  </si>
  <si>
    <t>Социальное обеспечение и иные выплаты населению</t>
  </si>
  <si>
    <t>91 0 00 00150</t>
  </si>
  <si>
    <t>Обеспечение представительской деятельности органов местного самоуправления</t>
  </si>
  <si>
    <t>91 0 00 20010</t>
  </si>
  <si>
    <t>Компенсации депутатам за время осуществления полномочий</t>
  </si>
  <si>
    <t>0113</t>
  </si>
  <si>
    <t>Другие общегосударственные вопросы</t>
  </si>
  <si>
    <t>92 0 00 00000</t>
  </si>
  <si>
    <t>Мероприятия, осуществляемые органами местного самоуправления в рамках непрограммных направлений расходов</t>
  </si>
  <si>
    <t>92 0 00 00070</t>
  </si>
  <si>
    <t>Опубликование муниципальных правовых актов, оплата услуг по размещению информации о деятельности органов местного самоуправления</t>
  </si>
  <si>
    <t xml:space="preserve">тыс.руб. </t>
  </si>
  <si>
    <t>за 9 месяцев 2017 года</t>
  </si>
  <si>
    <t>Содержание аппарата, в том числе Молодежного парламента СГО</t>
  </si>
  <si>
    <t>Кассовый план  9 месяцев</t>
  </si>
  <si>
    <t>Процент исполнения к плану 9 месяцев</t>
  </si>
</sst>
</file>

<file path=xl/styles.xml><?xml version="1.0" encoding="utf-8"?>
<styleSheet xmlns="http://schemas.openxmlformats.org/spreadsheetml/2006/main">
  <numFmts count="2">
    <numFmt numFmtId="164" formatCode="#,##0.0"/>
    <numFmt numFmtId="165" formatCode="0.0%"/>
  </numFmts>
  <fonts count="10">
    <font>
      <sz val="10"/>
      <name val="Arial Cyr"/>
      <charset val="204"/>
    </font>
    <font>
      <sz val="10"/>
      <name val="Arial Cyr"/>
      <charset val="204"/>
    </font>
    <font>
      <b/>
      <sz val="18"/>
      <name val="Arial Cyr"/>
      <charset val="204"/>
    </font>
    <font>
      <b/>
      <i/>
      <sz val="18"/>
      <name val="Arial"/>
      <family val="2"/>
      <charset val="204"/>
    </font>
    <font>
      <b/>
      <sz val="14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4"/>
      <name val="Times New Roman"/>
      <family val="1"/>
      <charset val="204"/>
    </font>
    <font>
      <sz val="8"/>
      <name val="Arial"/>
      <family val="2"/>
      <charset val="204"/>
    </font>
    <font>
      <sz val="14"/>
      <name val="Arial Cyr"/>
      <charset val="204"/>
    </font>
    <font>
      <sz val="14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60"/>
      </patternFill>
    </fill>
    <fill>
      <patternFill patternType="solid">
        <fgColor rgb="FFCCFF99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5" fillId="0" borderId="0"/>
    <xf numFmtId="0" fontId="1" fillId="0" borderId="0"/>
    <xf numFmtId="0" fontId="7" fillId="2" borderId="0"/>
  </cellStyleXfs>
  <cellXfs count="41">
    <xf numFmtId="0" fontId="0" fillId="0" borderId="0" xfId="0"/>
    <xf numFmtId="0" fontId="4" fillId="0" borderId="0" xfId="0" applyFont="1" applyFill="1" applyAlignment="1">
      <alignment vertical="center" wrapText="1"/>
    </xf>
    <xf numFmtId="0" fontId="4" fillId="0" borderId="1" xfId="0" applyFont="1" applyFill="1" applyBorder="1" applyAlignment="1">
      <alignment horizontal="center" wrapText="1"/>
    </xf>
    <xf numFmtId="49" fontId="4" fillId="0" borderId="1" xfId="2" applyNumberFormat="1" applyFont="1" applyFill="1" applyBorder="1" applyAlignment="1">
      <alignment horizontal="center" wrapText="1"/>
    </xf>
    <xf numFmtId="0" fontId="4" fillId="0" borderId="1" xfId="2" applyNumberFormat="1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8" fillId="0" borderId="0" xfId="0" applyFont="1" applyAlignment="1">
      <alignment horizontal="right"/>
    </xf>
    <xf numFmtId="49" fontId="4" fillId="0" borderId="2" xfId="2" applyNumberFormat="1" applyFont="1" applyFill="1" applyBorder="1" applyAlignment="1">
      <alignment horizontal="center" vertical="center" wrapText="1"/>
    </xf>
    <xf numFmtId="49" fontId="4" fillId="0" borderId="4" xfId="2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0" xfId="1" applyFont="1" applyFill="1" applyAlignment="1">
      <alignment horizontal="center" wrapText="1"/>
    </xf>
    <xf numFmtId="0" fontId="3" fillId="0" borderId="0" xfId="1" applyFont="1" applyFill="1" applyAlignment="1">
      <alignment horizontal="center"/>
    </xf>
    <xf numFmtId="0" fontId="4" fillId="0" borderId="1" xfId="0" applyFont="1" applyFill="1" applyBorder="1" applyAlignment="1">
      <alignment horizontal="center" wrapText="1"/>
    </xf>
    <xf numFmtId="0" fontId="4" fillId="0" borderId="1" xfId="2" applyNumberFormat="1" applyFont="1" applyFill="1" applyBorder="1" applyAlignment="1">
      <alignment horizont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vertical="center" wrapText="1"/>
    </xf>
    <xf numFmtId="164" fontId="4" fillId="3" borderId="1" xfId="0" applyNumberFormat="1" applyFont="1" applyFill="1" applyBorder="1" applyAlignment="1">
      <alignment horizontal="right" vertical="center" wrapText="1"/>
    </xf>
    <xf numFmtId="165" fontId="4" fillId="3" borderId="1" xfId="0" applyNumberFormat="1" applyFont="1" applyFill="1" applyBorder="1" applyAlignment="1">
      <alignment vertical="center"/>
    </xf>
    <xf numFmtId="0" fontId="9" fillId="0" borderId="0" xfId="0" applyFont="1" applyFill="1" applyAlignment="1">
      <alignment vertical="center"/>
    </xf>
    <xf numFmtId="49" fontId="4" fillId="4" borderId="1" xfId="0" applyNumberFormat="1" applyFont="1" applyFill="1" applyBorder="1" applyAlignment="1">
      <alignment horizontal="center" vertical="center" wrapText="1"/>
    </xf>
    <xf numFmtId="49" fontId="4" fillId="4" borderId="1" xfId="3" applyNumberFormat="1" applyFont="1" applyFill="1" applyBorder="1" applyAlignment="1">
      <alignment horizontal="center" vertical="center" wrapText="1"/>
    </xf>
    <xf numFmtId="0" fontId="4" fillId="4" borderId="1" xfId="3" applyFont="1" applyFill="1" applyBorder="1" applyAlignment="1">
      <alignment vertical="center" wrapText="1"/>
    </xf>
    <xf numFmtId="164" fontId="4" fillId="4" borderId="1" xfId="0" applyNumberFormat="1" applyFont="1" applyFill="1" applyBorder="1" applyAlignment="1">
      <alignment horizontal="right" vertical="center" wrapText="1"/>
    </xf>
    <xf numFmtId="165" fontId="4" fillId="0" borderId="1" xfId="0" applyNumberFormat="1" applyFont="1" applyFill="1" applyBorder="1" applyAlignment="1">
      <alignment vertical="center"/>
    </xf>
    <xf numFmtId="0" fontId="4" fillId="0" borderId="1" xfId="3" applyNumberFormat="1" applyFont="1" applyFill="1" applyBorder="1" applyAlignment="1">
      <alignment horizontal="center" vertical="center" wrapText="1"/>
    </xf>
    <xf numFmtId="49" fontId="4" fillId="0" borderId="1" xfId="3" applyNumberFormat="1" applyFont="1" applyFill="1" applyBorder="1" applyAlignment="1">
      <alignment horizontal="center" vertical="center" wrapText="1"/>
    </xf>
    <xf numFmtId="0" fontId="4" fillId="0" borderId="1" xfId="3" applyFont="1" applyFill="1" applyBorder="1" applyAlignment="1">
      <alignment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vertical="center" wrapText="1"/>
    </xf>
    <xf numFmtId="49" fontId="6" fillId="4" borderId="1" xfId="0" applyNumberFormat="1" applyFont="1" applyFill="1" applyBorder="1" applyAlignment="1">
      <alignment horizontal="center" vertical="center" wrapText="1"/>
    </xf>
    <xf numFmtId="49" fontId="6" fillId="4" borderId="1" xfId="0" applyNumberFormat="1" applyFont="1" applyFill="1" applyBorder="1" applyAlignment="1">
      <alignment vertical="center" wrapText="1"/>
    </xf>
    <xf numFmtId="164" fontId="6" fillId="4" borderId="1" xfId="0" applyNumberFormat="1" applyFont="1" applyFill="1" applyBorder="1" applyAlignment="1">
      <alignment horizontal="right" vertical="center" wrapText="1"/>
    </xf>
    <xf numFmtId="165" fontId="6" fillId="0" borderId="1" xfId="0" applyNumberFormat="1" applyFont="1" applyFill="1" applyBorder="1" applyAlignment="1">
      <alignment vertical="center"/>
    </xf>
    <xf numFmtId="0" fontId="6" fillId="4" borderId="1" xfId="0" applyNumberFormat="1" applyFont="1" applyFill="1" applyBorder="1" applyAlignment="1">
      <alignment vertical="center" wrapText="1"/>
    </xf>
    <xf numFmtId="164" fontId="6" fillId="0" borderId="1" xfId="0" applyNumberFormat="1" applyFont="1" applyFill="1" applyBorder="1" applyAlignment="1">
      <alignment horizontal="right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vertical="center" wrapText="1"/>
    </xf>
    <xf numFmtId="164" fontId="6" fillId="0" borderId="1" xfId="0" applyNumberFormat="1" applyFont="1" applyFill="1" applyBorder="1" applyAlignment="1">
      <alignment vertical="center"/>
    </xf>
  </cellXfs>
  <cellStyles count="5">
    <cellStyle name="Обычный" xfId="0" builtinId="0"/>
    <cellStyle name="Обычный 12" xfId="2"/>
    <cellStyle name="Обычный 9" xfId="4"/>
    <cellStyle name="Обычный_к думе 2009-2011 г." xfId="1"/>
    <cellStyle name="Обычный_к думе 2009-2011 г.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31"/>
  <sheetViews>
    <sheetView tabSelected="1" zoomScale="55" zoomScaleNormal="55" workbookViewId="0">
      <selection activeCell="N7" sqref="N7"/>
    </sheetView>
  </sheetViews>
  <sheetFormatPr defaultRowHeight="12.75"/>
  <cols>
    <col min="3" max="3" width="22.28515625" customWidth="1"/>
    <col min="5" max="5" width="146.85546875" customWidth="1"/>
    <col min="6" max="8" width="19.5703125" customWidth="1"/>
    <col min="9" max="9" width="19.5703125" hidden="1" customWidth="1"/>
    <col min="10" max="10" width="19.5703125" customWidth="1"/>
  </cols>
  <sheetData>
    <row r="1" spans="1:10" ht="23.25">
      <c r="A1" s="13" t="s">
        <v>0</v>
      </c>
      <c r="B1" s="13"/>
      <c r="C1" s="13"/>
      <c r="D1" s="13"/>
      <c r="E1" s="13"/>
      <c r="F1" s="13"/>
      <c r="G1" s="13"/>
    </row>
    <row r="2" spans="1:10" ht="23.25">
      <c r="A2" s="14" t="s">
        <v>48</v>
      </c>
      <c r="B2" s="14"/>
      <c r="C2" s="14"/>
      <c r="D2" s="14"/>
      <c r="E2" s="14"/>
      <c r="F2" s="14"/>
      <c r="G2" s="14"/>
    </row>
    <row r="3" spans="1:10" ht="18">
      <c r="H3" s="7" t="s">
        <v>47</v>
      </c>
    </row>
    <row r="4" spans="1:10" s="1" customFormat="1" ht="18.75" customHeight="1">
      <c r="A4" s="15" t="s">
        <v>1</v>
      </c>
      <c r="B4" s="15" t="s">
        <v>2</v>
      </c>
      <c r="C4" s="15"/>
      <c r="D4" s="15"/>
      <c r="E4" s="16" t="s">
        <v>3</v>
      </c>
      <c r="F4" s="8" t="s">
        <v>4</v>
      </c>
      <c r="G4" s="8" t="s">
        <v>50</v>
      </c>
      <c r="H4" s="8" t="s">
        <v>5</v>
      </c>
      <c r="I4" s="10" t="s">
        <v>6</v>
      </c>
      <c r="J4" s="12" t="s">
        <v>51</v>
      </c>
    </row>
    <row r="5" spans="1:10" s="1" customFormat="1" ht="75">
      <c r="A5" s="15"/>
      <c r="B5" s="2" t="s">
        <v>7</v>
      </c>
      <c r="C5" s="3" t="s">
        <v>8</v>
      </c>
      <c r="D5" s="3" t="s">
        <v>9</v>
      </c>
      <c r="E5" s="16"/>
      <c r="F5" s="9"/>
      <c r="G5" s="9"/>
      <c r="H5" s="9"/>
      <c r="I5" s="11"/>
      <c r="J5" s="12"/>
    </row>
    <row r="6" spans="1:10" s="6" customFormat="1" ht="19.5" customHeight="1">
      <c r="A6" s="2">
        <v>1</v>
      </c>
      <c r="B6" s="2">
        <v>2</v>
      </c>
      <c r="C6" s="3" t="s">
        <v>10</v>
      </c>
      <c r="D6" s="3" t="s">
        <v>11</v>
      </c>
      <c r="E6" s="4">
        <v>5</v>
      </c>
      <c r="F6" s="3" t="s">
        <v>12</v>
      </c>
      <c r="G6" s="5">
        <v>7</v>
      </c>
      <c r="H6" s="5">
        <v>8</v>
      </c>
      <c r="I6" s="5">
        <v>9</v>
      </c>
      <c r="J6" s="5">
        <v>10</v>
      </c>
    </row>
    <row r="7" spans="1:10" s="21" customFormat="1" ht="18.75">
      <c r="A7" s="17" t="s">
        <v>13</v>
      </c>
      <c r="B7" s="17" t="s">
        <v>14</v>
      </c>
      <c r="C7" s="17" t="s">
        <v>14</v>
      </c>
      <c r="D7" s="17" t="s">
        <v>14</v>
      </c>
      <c r="E7" s="18" t="s">
        <v>15</v>
      </c>
      <c r="F7" s="19">
        <f>F10+F28</f>
        <v>12652.400000000001</v>
      </c>
      <c r="G7" s="19">
        <f>G10+G28</f>
        <v>7783.5</v>
      </c>
      <c r="H7" s="19">
        <f>H10+H28</f>
        <v>7307</v>
      </c>
      <c r="I7" s="20">
        <f>H7/F7</f>
        <v>0.57751888969681631</v>
      </c>
      <c r="J7" s="20">
        <f>H7/G7</f>
        <v>0.93878075415943985</v>
      </c>
    </row>
    <row r="8" spans="1:10" s="21" customFormat="1" ht="18.75">
      <c r="A8" s="22"/>
      <c r="B8" s="23" t="s">
        <v>16</v>
      </c>
      <c r="C8" s="23"/>
      <c r="D8" s="23"/>
      <c r="E8" s="24" t="s">
        <v>17</v>
      </c>
      <c r="F8" s="25">
        <f>F9+F27</f>
        <v>12652.400000000001</v>
      </c>
      <c r="G8" s="25">
        <f>G9+G27</f>
        <v>7783.5</v>
      </c>
      <c r="H8" s="25">
        <f>H9+H27</f>
        <v>7307</v>
      </c>
      <c r="I8" s="26">
        <f>H8/F8</f>
        <v>0.57751888969681631</v>
      </c>
      <c r="J8" s="26">
        <f>H8/G8</f>
        <v>0.93878075415943985</v>
      </c>
    </row>
    <row r="9" spans="1:10" s="21" customFormat="1" ht="37.5">
      <c r="A9" s="22"/>
      <c r="B9" s="27" t="s">
        <v>18</v>
      </c>
      <c r="C9" s="28"/>
      <c r="D9" s="28"/>
      <c r="E9" s="29" t="s">
        <v>19</v>
      </c>
      <c r="F9" s="25">
        <f>F10</f>
        <v>12272.400000000001</v>
      </c>
      <c r="G9" s="25">
        <f>G10</f>
        <v>7485.6</v>
      </c>
      <c r="H9" s="25">
        <f>H10</f>
        <v>7062</v>
      </c>
      <c r="I9" s="26">
        <f t="shared" ref="I9:I30" si="0">H9/F9</f>
        <v>0.57543756722401485</v>
      </c>
      <c r="J9" s="26">
        <f t="shared" ref="J9:J30" si="1">H9/G9</f>
        <v>0.9434113497915998</v>
      </c>
    </row>
    <row r="10" spans="1:10" s="21" customFormat="1" ht="18.75">
      <c r="A10" s="30"/>
      <c r="B10" s="30"/>
      <c r="C10" s="30" t="s">
        <v>20</v>
      </c>
      <c r="D10" s="30" t="s">
        <v>14</v>
      </c>
      <c r="E10" s="31" t="s">
        <v>21</v>
      </c>
      <c r="F10" s="25">
        <f>F11+F13+F17+F19+F23+F25</f>
        <v>12272.400000000001</v>
      </c>
      <c r="G10" s="25">
        <f>G11+G13+G17+G19+G23+G25</f>
        <v>7485.6</v>
      </c>
      <c r="H10" s="25">
        <f>H11+H13+H17+H19+H23+H25</f>
        <v>7062</v>
      </c>
      <c r="I10" s="26">
        <f t="shared" si="0"/>
        <v>0.57543756722401485</v>
      </c>
      <c r="J10" s="26">
        <f t="shared" si="1"/>
        <v>0.9434113497915998</v>
      </c>
    </row>
    <row r="11" spans="1:10" s="21" customFormat="1" ht="18.75">
      <c r="A11" s="32"/>
      <c r="B11" s="32"/>
      <c r="C11" s="32" t="s">
        <v>22</v>
      </c>
      <c r="D11" s="32" t="s">
        <v>14</v>
      </c>
      <c r="E11" s="33" t="s">
        <v>23</v>
      </c>
      <c r="F11" s="34">
        <f>F12</f>
        <v>2288.4</v>
      </c>
      <c r="G11" s="34">
        <f>G12</f>
        <v>1490.2</v>
      </c>
      <c r="H11" s="34">
        <f>H12</f>
        <v>1471.4</v>
      </c>
      <c r="I11" s="35">
        <f t="shared" si="0"/>
        <v>0.64298199615451845</v>
      </c>
      <c r="J11" s="35">
        <f t="shared" si="1"/>
        <v>0.98738424372567446</v>
      </c>
    </row>
    <row r="12" spans="1:10" s="21" customFormat="1" ht="37.5">
      <c r="A12" s="32"/>
      <c r="B12" s="32"/>
      <c r="C12" s="32"/>
      <c r="D12" s="32" t="s">
        <v>24</v>
      </c>
      <c r="E12" s="36" t="s">
        <v>25</v>
      </c>
      <c r="F12" s="37">
        <v>2288.4</v>
      </c>
      <c r="G12" s="34">
        <v>1490.2</v>
      </c>
      <c r="H12" s="34">
        <v>1471.4</v>
      </c>
      <c r="I12" s="35">
        <f t="shared" si="0"/>
        <v>0.64298199615451845</v>
      </c>
      <c r="J12" s="35">
        <f t="shared" si="1"/>
        <v>0.98738424372567446</v>
      </c>
    </row>
    <row r="13" spans="1:10" s="21" customFormat="1" ht="18.75">
      <c r="A13" s="32"/>
      <c r="B13" s="32"/>
      <c r="C13" s="32" t="s">
        <v>26</v>
      </c>
      <c r="D13" s="32" t="s">
        <v>14</v>
      </c>
      <c r="E13" s="33" t="s">
        <v>49</v>
      </c>
      <c r="F13" s="37">
        <f>SUM(F14:F16)</f>
        <v>4581.2</v>
      </c>
      <c r="G13" s="34">
        <f>SUM(G14:G16)</f>
        <v>2929</v>
      </c>
      <c r="H13" s="34">
        <f>SUM(H14:H16)</f>
        <v>2761.5</v>
      </c>
      <c r="I13" s="35">
        <f t="shared" si="0"/>
        <v>0.60278966209726714</v>
      </c>
      <c r="J13" s="35">
        <f t="shared" si="1"/>
        <v>0.94281324684192558</v>
      </c>
    </row>
    <row r="14" spans="1:10" s="21" customFormat="1" ht="37.5">
      <c r="A14" s="32"/>
      <c r="B14" s="32"/>
      <c r="C14" s="32"/>
      <c r="D14" s="32" t="s">
        <v>24</v>
      </c>
      <c r="E14" s="36" t="s">
        <v>25</v>
      </c>
      <c r="F14" s="37">
        <v>3688.9</v>
      </c>
      <c r="G14" s="34">
        <v>2503.9</v>
      </c>
      <c r="H14" s="34">
        <v>2429.1</v>
      </c>
      <c r="I14" s="35">
        <f t="shared" si="0"/>
        <v>0.65848898045487814</v>
      </c>
      <c r="J14" s="35">
        <f t="shared" si="1"/>
        <v>0.97012660250009974</v>
      </c>
    </row>
    <row r="15" spans="1:10" s="21" customFormat="1" ht="18.75">
      <c r="A15" s="32"/>
      <c r="B15" s="32"/>
      <c r="C15" s="32"/>
      <c r="D15" s="32" t="s">
        <v>27</v>
      </c>
      <c r="E15" s="36" t="s">
        <v>28</v>
      </c>
      <c r="F15" s="37">
        <v>891.6</v>
      </c>
      <c r="G15" s="34">
        <v>425</v>
      </c>
      <c r="H15" s="34">
        <v>332.3</v>
      </c>
      <c r="I15" s="35">
        <f t="shared" si="0"/>
        <v>0.37270076267384478</v>
      </c>
      <c r="J15" s="35">
        <f t="shared" si="1"/>
        <v>0.78188235294117647</v>
      </c>
    </row>
    <row r="16" spans="1:10" s="21" customFormat="1" ht="18.75">
      <c r="A16" s="32"/>
      <c r="B16" s="32"/>
      <c r="C16" s="32"/>
      <c r="D16" s="32" t="s">
        <v>29</v>
      </c>
      <c r="E16" s="36" t="s">
        <v>30</v>
      </c>
      <c r="F16" s="37">
        <v>0.7</v>
      </c>
      <c r="G16" s="34">
        <v>0.1</v>
      </c>
      <c r="H16" s="34">
        <v>0.1</v>
      </c>
      <c r="I16" s="35">
        <f t="shared" si="0"/>
        <v>0.14285714285714288</v>
      </c>
      <c r="J16" s="35">
        <f t="shared" si="1"/>
        <v>1</v>
      </c>
    </row>
    <row r="17" spans="1:10" s="21" customFormat="1" ht="18.75">
      <c r="A17" s="32"/>
      <c r="B17" s="32"/>
      <c r="C17" s="32" t="s">
        <v>31</v>
      </c>
      <c r="D17" s="32" t="s">
        <v>14</v>
      </c>
      <c r="E17" s="33" t="s">
        <v>32</v>
      </c>
      <c r="F17" s="37">
        <f>F18</f>
        <v>1576.2</v>
      </c>
      <c r="G17" s="34">
        <f>G18</f>
        <v>1051.2</v>
      </c>
      <c r="H17" s="34">
        <f>H18</f>
        <v>1051.2</v>
      </c>
      <c r="I17" s="35">
        <f t="shared" si="0"/>
        <v>0.66692044156832886</v>
      </c>
      <c r="J17" s="35">
        <f t="shared" si="1"/>
        <v>1</v>
      </c>
    </row>
    <row r="18" spans="1:10" s="21" customFormat="1" ht="37.5">
      <c r="A18" s="32"/>
      <c r="B18" s="32"/>
      <c r="C18" s="32"/>
      <c r="D18" s="32" t="s">
        <v>24</v>
      </c>
      <c r="E18" s="36" t="s">
        <v>25</v>
      </c>
      <c r="F18" s="37">
        <v>1576.2</v>
      </c>
      <c r="G18" s="34">
        <v>1051.2</v>
      </c>
      <c r="H18" s="37">
        <v>1051.2</v>
      </c>
      <c r="I18" s="35">
        <f t="shared" si="0"/>
        <v>0.66692044156832886</v>
      </c>
      <c r="J18" s="35">
        <f t="shared" si="1"/>
        <v>1</v>
      </c>
    </row>
    <row r="19" spans="1:10" s="21" customFormat="1" ht="18.75">
      <c r="A19" s="32"/>
      <c r="B19" s="32"/>
      <c r="C19" s="32" t="s">
        <v>33</v>
      </c>
      <c r="D19" s="32" t="s">
        <v>14</v>
      </c>
      <c r="E19" s="33" t="s">
        <v>34</v>
      </c>
      <c r="F19" s="37">
        <f>SUM(F20:F22)</f>
        <v>1902.2</v>
      </c>
      <c r="G19" s="34">
        <f>SUM(G20:G22)</f>
        <v>730.6</v>
      </c>
      <c r="H19" s="34">
        <f>SUM(H20:H22)</f>
        <v>584</v>
      </c>
      <c r="I19" s="35">
        <f>H19/F19</f>
        <v>0.30701293239407002</v>
      </c>
      <c r="J19" s="35">
        <f t="shared" si="1"/>
        <v>0.79934300574869965</v>
      </c>
    </row>
    <row r="20" spans="1:10" s="21" customFormat="1" ht="37.5">
      <c r="A20" s="32"/>
      <c r="B20" s="32"/>
      <c r="C20" s="32"/>
      <c r="D20" s="32" t="s">
        <v>24</v>
      </c>
      <c r="E20" s="36" t="s">
        <v>25</v>
      </c>
      <c r="F20" s="37">
        <v>533.6</v>
      </c>
      <c r="G20" s="34">
        <v>325.5</v>
      </c>
      <c r="H20" s="34">
        <v>319.8</v>
      </c>
      <c r="I20" s="35">
        <f t="shared" si="0"/>
        <v>0.59932533733133431</v>
      </c>
      <c r="J20" s="35">
        <f t="shared" si="1"/>
        <v>0.9824884792626728</v>
      </c>
    </row>
    <row r="21" spans="1:10" s="21" customFormat="1" ht="18.75">
      <c r="A21" s="32"/>
      <c r="B21" s="32"/>
      <c r="C21" s="32"/>
      <c r="D21" s="32" t="s">
        <v>27</v>
      </c>
      <c r="E21" s="36" t="s">
        <v>28</v>
      </c>
      <c r="F21" s="37">
        <v>375</v>
      </c>
      <c r="G21" s="34">
        <v>0</v>
      </c>
      <c r="H21" s="34">
        <v>0</v>
      </c>
      <c r="I21" s="35">
        <f t="shared" si="0"/>
        <v>0</v>
      </c>
      <c r="J21" s="35"/>
    </row>
    <row r="22" spans="1:10" s="21" customFormat="1" ht="18.75">
      <c r="A22" s="32"/>
      <c r="B22" s="32"/>
      <c r="C22" s="32"/>
      <c r="D22" s="32" t="s">
        <v>35</v>
      </c>
      <c r="E22" s="36" t="s">
        <v>36</v>
      </c>
      <c r="F22" s="37">
        <v>993.6</v>
      </c>
      <c r="G22" s="34">
        <v>405.1</v>
      </c>
      <c r="H22" s="34">
        <v>264.2</v>
      </c>
      <c r="I22" s="35">
        <f t="shared" si="0"/>
        <v>0.2659017713365539</v>
      </c>
      <c r="J22" s="35">
        <f t="shared" si="1"/>
        <v>0.65218464576647739</v>
      </c>
    </row>
    <row r="23" spans="1:10" s="21" customFormat="1" ht="18.75">
      <c r="A23" s="32"/>
      <c r="B23" s="32"/>
      <c r="C23" s="32" t="s">
        <v>37</v>
      </c>
      <c r="D23" s="32" t="s">
        <v>14</v>
      </c>
      <c r="E23" s="33" t="s">
        <v>38</v>
      </c>
      <c r="F23" s="37">
        <f>F24</f>
        <v>120</v>
      </c>
      <c r="G23" s="34">
        <f>G24</f>
        <v>26.1</v>
      </c>
      <c r="H23" s="34">
        <f>H24</f>
        <v>14</v>
      </c>
      <c r="I23" s="35">
        <f t="shared" si="0"/>
        <v>0.11666666666666667</v>
      </c>
      <c r="J23" s="35">
        <f t="shared" si="1"/>
        <v>0.53639846743295017</v>
      </c>
    </row>
    <row r="24" spans="1:10" s="21" customFormat="1" ht="18.75">
      <c r="A24" s="32"/>
      <c r="B24" s="32"/>
      <c r="C24" s="32"/>
      <c r="D24" s="32" t="s">
        <v>27</v>
      </c>
      <c r="E24" s="36" t="s">
        <v>28</v>
      </c>
      <c r="F24" s="37">
        <v>120</v>
      </c>
      <c r="G24" s="34">
        <v>26.1</v>
      </c>
      <c r="H24" s="34">
        <v>14</v>
      </c>
      <c r="I24" s="35">
        <f t="shared" si="0"/>
        <v>0.11666666666666667</v>
      </c>
      <c r="J24" s="35">
        <f t="shared" si="1"/>
        <v>0.53639846743295017</v>
      </c>
    </row>
    <row r="25" spans="1:10" s="21" customFormat="1" ht="18.75">
      <c r="A25" s="32"/>
      <c r="B25" s="32"/>
      <c r="C25" s="32" t="s">
        <v>39</v>
      </c>
      <c r="D25" s="32" t="s">
        <v>14</v>
      </c>
      <c r="E25" s="33" t="s">
        <v>40</v>
      </c>
      <c r="F25" s="37">
        <f>F26</f>
        <v>1804.4</v>
      </c>
      <c r="G25" s="34">
        <f>G26</f>
        <v>1258.5</v>
      </c>
      <c r="H25" s="34">
        <f>H26</f>
        <v>1179.9000000000001</v>
      </c>
      <c r="I25" s="35">
        <f t="shared" si="0"/>
        <v>0.65390157393039239</v>
      </c>
      <c r="J25" s="35">
        <f t="shared" si="1"/>
        <v>0.93754469606674617</v>
      </c>
    </row>
    <row r="26" spans="1:10" s="21" customFormat="1" ht="18.75">
      <c r="A26" s="32"/>
      <c r="B26" s="32"/>
      <c r="C26" s="32"/>
      <c r="D26" s="32" t="s">
        <v>35</v>
      </c>
      <c r="E26" s="36" t="s">
        <v>36</v>
      </c>
      <c r="F26" s="34">
        <v>1804.4</v>
      </c>
      <c r="G26" s="34">
        <v>1258.5</v>
      </c>
      <c r="H26" s="34">
        <v>1179.9000000000001</v>
      </c>
      <c r="I26" s="35">
        <f t="shared" si="0"/>
        <v>0.65390157393039239</v>
      </c>
      <c r="J26" s="35">
        <f t="shared" si="1"/>
        <v>0.93754469606674617</v>
      </c>
    </row>
    <row r="27" spans="1:10" s="21" customFormat="1" ht="18.75">
      <c r="A27" s="38"/>
      <c r="B27" s="27" t="s">
        <v>41</v>
      </c>
      <c r="C27" s="28"/>
      <c r="D27" s="28"/>
      <c r="E27" s="29" t="s">
        <v>42</v>
      </c>
      <c r="F27" s="25">
        <f t="shared" ref="F27:H29" si="2">F28</f>
        <v>380</v>
      </c>
      <c r="G27" s="25">
        <f t="shared" si="2"/>
        <v>297.89999999999998</v>
      </c>
      <c r="H27" s="25">
        <f t="shared" si="2"/>
        <v>245</v>
      </c>
      <c r="I27" s="26">
        <f t="shared" si="0"/>
        <v>0.64473684210526316</v>
      </c>
      <c r="J27" s="26">
        <f t="shared" si="1"/>
        <v>0.82242363209130587</v>
      </c>
    </row>
    <row r="28" spans="1:10" s="21" customFormat="1" ht="37.5">
      <c r="A28" s="30"/>
      <c r="B28" s="30"/>
      <c r="C28" s="30" t="s">
        <v>43</v>
      </c>
      <c r="D28" s="30" t="s">
        <v>14</v>
      </c>
      <c r="E28" s="31" t="s">
        <v>44</v>
      </c>
      <c r="F28" s="25">
        <f t="shared" si="2"/>
        <v>380</v>
      </c>
      <c r="G28" s="25">
        <f t="shared" si="2"/>
        <v>297.89999999999998</v>
      </c>
      <c r="H28" s="25">
        <f t="shared" si="2"/>
        <v>245</v>
      </c>
      <c r="I28" s="26">
        <f t="shared" si="0"/>
        <v>0.64473684210526316</v>
      </c>
      <c r="J28" s="26">
        <f t="shared" si="1"/>
        <v>0.82242363209130587</v>
      </c>
    </row>
    <row r="29" spans="1:10" s="21" customFormat="1" ht="37.5">
      <c r="A29" s="30"/>
      <c r="B29" s="30"/>
      <c r="C29" s="38" t="s">
        <v>45</v>
      </c>
      <c r="D29" s="38" t="s">
        <v>14</v>
      </c>
      <c r="E29" s="39" t="s">
        <v>46</v>
      </c>
      <c r="F29" s="34">
        <f t="shared" si="2"/>
        <v>380</v>
      </c>
      <c r="G29" s="34">
        <f t="shared" si="2"/>
        <v>297.89999999999998</v>
      </c>
      <c r="H29" s="34">
        <f t="shared" si="2"/>
        <v>245</v>
      </c>
      <c r="I29" s="35">
        <f t="shared" si="0"/>
        <v>0.64473684210526316</v>
      </c>
      <c r="J29" s="35">
        <f t="shared" si="1"/>
        <v>0.82242363209130587</v>
      </c>
    </row>
    <row r="30" spans="1:10" s="21" customFormat="1" ht="18.75">
      <c r="A30" s="38"/>
      <c r="B30" s="38"/>
      <c r="C30" s="38"/>
      <c r="D30" s="32" t="s">
        <v>27</v>
      </c>
      <c r="E30" s="36" t="s">
        <v>28</v>
      </c>
      <c r="F30" s="34">
        <v>380</v>
      </c>
      <c r="G30" s="34">
        <v>297.89999999999998</v>
      </c>
      <c r="H30" s="34">
        <v>245</v>
      </c>
      <c r="I30" s="35">
        <f t="shared" si="0"/>
        <v>0.64473684210526316</v>
      </c>
      <c r="J30" s="35">
        <f t="shared" si="1"/>
        <v>0.82242363209130587</v>
      </c>
    </row>
    <row r="31" spans="1:10" s="21" customFormat="1" ht="18.75">
      <c r="A31" s="38"/>
      <c r="B31" s="38"/>
      <c r="C31" s="38"/>
      <c r="D31" s="38"/>
      <c r="E31" s="39"/>
      <c r="F31" s="34"/>
      <c r="G31" s="40"/>
      <c r="H31" s="40"/>
      <c r="I31" s="35"/>
      <c r="J31" s="35"/>
    </row>
  </sheetData>
  <mergeCells count="10">
    <mergeCell ref="H4:H5"/>
    <mergeCell ref="I4:I5"/>
    <mergeCell ref="J4:J5"/>
    <mergeCell ref="A1:G1"/>
    <mergeCell ref="A2:G2"/>
    <mergeCell ref="A4:A5"/>
    <mergeCell ref="B4:D4"/>
    <mergeCell ref="E4:E5"/>
    <mergeCell ref="F4:F5"/>
    <mergeCell ref="G4:G5"/>
  </mergeCells>
  <pageMargins left="0.52" right="0.27" top="0.74803149606299213" bottom="0.74803149606299213" header="0.31496062992125984" footer="0.31496062992125984"/>
  <pageSetup paperSize="9" scale="5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I полугодие 2017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win</cp:lastModifiedBy>
  <cp:lastPrinted>2017-11-01T15:28:27Z</cp:lastPrinted>
  <dcterms:created xsi:type="dcterms:W3CDTF">2017-05-04T12:20:54Z</dcterms:created>
  <dcterms:modified xsi:type="dcterms:W3CDTF">2017-11-01T15:28:29Z</dcterms:modified>
</cp:coreProperties>
</file>