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730" windowHeight="11760"/>
  </bookViews>
  <sheets>
    <sheet name="год 2017" sheetId="2" r:id="rId1"/>
  </sheets>
  <calcPr calcId="145621"/>
</workbook>
</file>

<file path=xl/calcChain.xml><?xml version="1.0" encoding="utf-8"?>
<calcChain xmlns="http://schemas.openxmlformats.org/spreadsheetml/2006/main">
  <c r="G23" i="2" l="1"/>
  <c r="H23" i="2"/>
  <c r="F25" i="2"/>
  <c r="H25" i="2"/>
  <c r="J30" i="2"/>
  <c r="J12" i="2"/>
  <c r="J14" i="2"/>
  <c r="J15" i="2"/>
  <c r="J16" i="2"/>
  <c r="J18" i="2"/>
  <c r="J20" i="2"/>
  <c r="J21" i="2"/>
  <c r="J22" i="2"/>
  <c r="J24" i="2"/>
  <c r="J26" i="2"/>
  <c r="I30" i="2"/>
  <c r="H29" i="2"/>
  <c r="H28" i="2" s="1"/>
  <c r="H27" i="2" s="1"/>
  <c r="G29" i="2"/>
  <c r="F29" i="2"/>
  <c r="F28" i="2" s="1"/>
  <c r="G28" i="2"/>
  <c r="G27" i="2" s="1"/>
  <c r="I26" i="2"/>
  <c r="G25" i="2"/>
  <c r="I24" i="2"/>
  <c r="F23" i="2"/>
  <c r="I23" i="2" s="1"/>
  <c r="I22" i="2"/>
  <c r="I21" i="2"/>
  <c r="I20" i="2"/>
  <c r="H19" i="2"/>
  <c r="G19" i="2"/>
  <c r="F19" i="2"/>
  <c r="I18" i="2"/>
  <c r="H17" i="2"/>
  <c r="I17" i="2" s="1"/>
  <c r="G17" i="2"/>
  <c r="F17" i="2"/>
  <c r="I16" i="2"/>
  <c r="I15" i="2"/>
  <c r="I14" i="2"/>
  <c r="H13" i="2"/>
  <c r="G13" i="2"/>
  <c r="F13" i="2"/>
  <c r="I12" i="2"/>
  <c r="H11" i="2"/>
  <c r="G11" i="2"/>
  <c r="F11" i="2"/>
  <c r="J23" i="2" l="1"/>
  <c r="G10" i="2"/>
  <c r="G9" i="2" s="1"/>
  <c r="G8" i="2" s="1"/>
  <c r="F27" i="2"/>
  <c r="J27" i="2" s="1"/>
  <c r="J28" i="2"/>
  <c r="J29" i="2"/>
  <c r="I29" i="2"/>
  <c r="I28" i="2"/>
  <c r="I25" i="2"/>
  <c r="J25" i="2"/>
  <c r="J19" i="2"/>
  <c r="J17" i="2"/>
  <c r="H10" i="2"/>
  <c r="H7" i="2" s="1"/>
  <c r="I13" i="2"/>
  <c r="F10" i="2"/>
  <c r="J13" i="2"/>
  <c r="J11" i="2"/>
  <c r="I11" i="2"/>
  <c r="I19" i="2"/>
  <c r="I27" i="2"/>
  <c r="G7" i="2" l="1"/>
  <c r="I10" i="2"/>
  <c r="H9" i="2"/>
  <c r="J10" i="2"/>
  <c r="F7" i="2"/>
  <c r="I7" i="2" s="1"/>
  <c r="F9" i="2"/>
  <c r="F8" i="2" s="1"/>
  <c r="J9" i="2" l="1"/>
  <c r="H8" i="2"/>
  <c r="J8" i="2" s="1"/>
  <c r="I9" i="2"/>
  <c r="J7" i="2"/>
  <c r="I8" i="2" l="1"/>
</calcChain>
</file>

<file path=xl/sharedStrings.xml><?xml version="1.0" encoding="utf-8"?>
<sst xmlns="http://schemas.openxmlformats.org/spreadsheetml/2006/main" count="77" uniqueCount="52">
  <si>
    <t>Сведения об использовании Соликамской городской Думой выделяемых бюджетных средств</t>
  </si>
  <si>
    <t>Ведомственная классификация</t>
  </si>
  <si>
    <t>Бюджетная классификация</t>
  </si>
  <si>
    <t>Наименование расходов</t>
  </si>
  <si>
    <t>Годовой план</t>
  </si>
  <si>
    <t>Кассовый расход</t>
  </si>
  <si>
    <t>Процент исполнения к году</t>
  </si>
  <si>
    <t>раздел, подраздел</t>
  </si>
  <si>
    <t>целевая статья</t>
  </si>
  <si>
    <t>вид расходов</t>
  </si>
  <si>
    <t>3</t>
  </si>
  <si>
    <t>4</t>
  </si>
  <si>
    <t>6</t>
  </si>
  <si>
    <t>621</t>
  </si>
  <si>
    <t/>
  </si>
  <si>
    <t>Орган местного самоуправления муниципального образования  Соликамская городская Дума</t>
  </si>
  <si>
    <t>0100</t>
  </si>
  <si>
    <t>Общегосударственные вопросы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</si>
  <si>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</si>
  <si>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</si>
  <si>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91 0 00 00000</t>
  </si>
  <si>
    <t>Обеспечение деятельности органов местного самоуправления</t>
  </si>
  <si>
    <t>91 0 00 00020</t>
  </si>
  <si>
    <t>Председатель Соликамской городской Думы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</si>
  <si>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</si>
  <si>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</si>
  <si>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</si>
  <si>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</si>
  <si>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</si>
  <si>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</si>
  <si>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</si>
  <si>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91 0 00 00050</t>
  </si>
  <si>
    <t>Депутаты Соликамской городской Думы, работающие на постоянной основе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</si>
  <si>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</si>
  <si>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</si>
  <si>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</si>
  <si>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</si>
  <si>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91 0 00 00150</t>
  </si>
  <si>
    <t>Обеспечение представительской деятельности органов местного самоуправления</t>
  </si>
  <si>
    <t>91 0 00 20010</t>
  </si>
  <si>
    <t>Компенсации депутатам за время осуществления полномочий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</si>
  <si>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</si>
  <si>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</si>
  <si>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</si>
  <si>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</si>
  <si>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</si>
  <si>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</si>
  <si>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 xml:space="preserve">тыс.руб. </t>
  </si>
  <si>
    <t>Содержание аппарата, в том числе Молодежного парламента СГО</t>
  </si>
  <si>
    <t>Кассовый план  9 месяцев</t>
  </si>
  <si>
    <t>Процент исполнения к годовому плану</t>
  </si>
  <si>
    <t>за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</si>
</sst>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8"/>
      <name val="Arial Cyr"/>
      <charset val="204"/>
    </font>
    <font>
      <b/>
      <i/>
      <sz val="18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0" fontId="7" fillId="2" borderId="0"/>
  </cellStyleXfs>
  <cellXfs count="41">
    <xf numFmtId="0" fontId="0" fillId="0" borderId="0" xfId="0"/>
    <xf numFmtId="0" fontId="4" fillId="0" borderId="0" xfId="0" applyFont="1" applyFill="1" applyAlignment="1">
      <alignment vertic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8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65" fontId="4" fillId="3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1" xfId="3" applyNumberFormat="1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>
      <alignment vertical="center"/>
    </xf>
    <xf numFmtId="0" fontId="6" fillId="4" borderId="1" xfId="0" applyNumberFormat="1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4" xfId="2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</cellXfs>
  <cellStyles count="5">
    <cellStyle name="Обычный" xfId="0" builtinId="0"/>
    <cellStyle name="Обычный 12" xfId="2"/>
    <cellStyle name="Обычный 9" xfId="4"/>
    <cellStyle name="Обычный_к думе 2009-2011 г." xfId="1"/>
    <cellStyle name="Обычный_к думе 2009-2011 г.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zoomScale="80" zoomScaleNormal="80" workbookViewId="0">
      <selection activeCell="A3" sqref="A3"/>
    </sheetView>
  </sheetViews>
  <sheetFormatPr defaultRowHeight="12.75" x14ac:dyDescent="0.2"/>
  <cols>
    <col min="3" max="3" width="22.28515625" customWidth="1"/>
    <col min="5" max="5" width="146.85546875" customWidth="1"/>
    <col min="6" max="6" width="19.5703125" customWidth="1"/>
    <col min="7" max="7" width="19.5703125" hidden="1" customWidth="1"/>
    <col min="8" max="8" width="19.5703125" customWidth="1"/>
    <col min="9" max="9" width="19.5703125" hidden="1" customWidth="1"/>
    <col min="10" max="10" width="19.5703125" customWidth="1"/>
  </cols>
  <sheetData>
    <row r="1" spans="1:10" ht="23.25" x14ac:dyDescent="0.35">
      <c r="A1" s="37" t="s">
        <v>0</v>
      </c>
      <c r="B1" s="37"/>
      <c r="C1" s="37"/>
      <c r="D1" s="37"/>
      <c r="E1" s="37"/>
      <c r="F1" s="37"/>
      <c r="G1" s="37"/>
    </row>
    <row r="2" spans="1:10" ht="23.25" x14ac:dyDescent="0.35">
      <c r="A2" s="38" t="s">
        <v>51</v>
      </c>
      <c r="B2" s="38"/>
      <c r="C2" s="38"/>
      <c r="D2" s="38"/>
      <c r="E2" s="38"/>
      <c r="F2" s="38"/>
      <c r="G2" s="38"/>
    </row>
    <row r="3" spans="1:10" ht="18" x14ac:dyDescent="0.25">
      <c r="H3" s="5" t="s">
        <v>47</v>
      </c>
    </row>
    <row r="4" spans="1:10" s="1" customFormat="1" ht="18.75" customHeight="1" x14ac:dyDescent="0.3">
      <c r="A4" s="39" t="s">
        <v>1</v>
      </c>
      <c r="B4" s="39" t="s">
        <v>2</v>
      </c>
      <c r="C4" s="39"/>
      <c r="D4" s="39"/>
      <c r="E4" s="40" t="s">
        <v>3</v>
      </c>
      <c r="F4" s="32" t="s">
        <v>4</v>
      </c>
      <c r="G4" s="32" t="s">
        <v>49</v>
      </c>
      <c r="H4" s="32" t="s">
        <v>5</v>
      </c>
      <c r="I4" s="34" t="s">
        <v>6</v>
      </c>
      <c r="J4" s="36" t="s">
        <v>50</v>
      </c>
    </row>
    <row r="5" spans="1:10" s="1" customFormat="1" ht="75" x14ac:dyDescent="0.3">
      <c r="A5" s="39"/>
      <c r="B5" s="6" t="s">
        <v>7</v>
      </c>
      <c r="C5" s="2" t="s">
        <v>8</v>
      </c>
      <c r="D5" s="2" t="s">
        <v>9</v>
      </c>
      <c r="E5" s="40"/>
      <c r="F5" s="33"/>
      <c r="G5" s="33"/>
      <c r="H5" s="33"/>
      <c r="I5" s="35"/>
      <c r="J5" s="36"/>
    </row>
    <row r="6" spans="1:10" s="4" customFormat="1" ht="19.5" customHeight="1" x14ac:dyDescent="0.3">
      <c r="A6" s="6">
        <v>1</v>
      </c>
      <c r="B6" s="6">
        <v>2</v>
      </c>
      <c r="C6" s="2" t="s">
        <v>10</v>
      </c>
      <c r="D6" s="2" t="s">
        <v>11</v>
      </c>
      <c r="E6" s="7">
        <v>5</v>
      </c>
      <c r="F6" s="2" t="s">
        <v>12</v>
      </c>
      <c r="G6" s="3">
        <v>7</v>
      </c>
      <c r="H6" s="3">
        <v>8</v>
      </c>
      <c r="I6" s="3">
        <v>9</v>
      </c>
      <c r="J6" s="3">
        <v>10</v>
      </c>
    </row>
    <row r="7" spans="1:10" s="12" customFormat="1" ht="18.75" x14ac:dyDescent="0.2">
      <c r="A7" s="8" t="s">
        <v>13</v>
      </c>
      <c r="B7" s="8" t="s">
        <v>14</v>
      </c>
      <c r="C7" s="8" t="s">
        <v>14</v>
      </c>
      <c r="D7" s="8" t="s">
        <v>14</v>
      </c>
      <c r="E7" s="9" t="s">
        <v>15</v>
      </c>
      <c r="F7" s="10">
        <f>F10+F28</f>
        <v>12108.900000000001</v>
      </c>
      <c r="G7" s="10">
        <f>G10+G28</f>
        <v>7783.5</v>
      </c>
      <c r="H7" s="10">
        <f>H10+H28</f>
        <v>11765</v>
      </c>
      <c r="I7" s="11">
        <f>H7/F7</f>
        <v>0.97159940209267548</v>
      </c>
      <c r="J7" s="11">
        <f>H7/F7</f>
        <v>0.97159940209267548</v>
      </c>
    </row>
    <row r="8" spans="1:10" s="12" customFormat="1" ht="18.75" x14ac:dyDescent="0.2">
      <c r="A8" s="13"/>
      <c r="B8" s="14" t="s">
        <v>16</v>
      </c>
      <c r="C8" s="14"/>
      <c r="D8" s="14"/>
      <c r="E8" s="15" t="s">
        <v>17</v>
      </c>
      <c r="F8" s="16">
        <f>F9+F27</f>
        <v>12108.900000000001</v>
      </c>
      <c r="G8" s="16">
        <f>G9+G27</f>
        <v>7783.5</v>
      </c>
      <c r="H8" s="16">
        <f>H9+H27</f>
        <v>11765</v>
      </c>
      <c r="I8" s="17">
        <f>H8/F8</f>
        <v>0.97159940209267548</v>
      </c>
      <c r="J8" s="17">
        <f t="shared" ref="J8:J25" si="0">H8/F8</f>
        <v>0.97159940209267548</v>
      </c>
    </row>
    <row r="9" spans="1:10" s="12" customFormat="1" ht="37.5" x14ac:dyDescent="0.2">
      <c r="A9" s="13"/>
      <c r="B9" s="18" t="s">
        <v>18</v>
      </c>
      <c r="C9" s="19"/>
      <c r="D9" s="19"/>
      <c r="E9" s="20" t="s">
        <v>19</v>
      </c>
      <c r="F9" s="16">
        <f>F10</f>
        <v>11504.900000000001</v>
      </c>
      <c r="G9" s="16">
        <f>G10</f>
        <v>7485.6</v>
      </c>
      <c r="H9" s="16">
        <f>H10</f>
        <v>11214.1</v>
      </c>
      <c r="I9" s="17">
        <f t="shared" ref="I9:I30" si="1">H9/F9</f>
        <v>0.97472381333171076</v>
      </c>
      <c r="J9" s="17">
        <f t="shared" si="0"/>
        <v>0.97472381333171076</v>
      </c>
    </row>
    <row r="10" spans="1:10" s="12" customFormat="1" ht="18.75" x14ac:dyDescent="0.2">
      <c r="A10" s="21"/>
      <c r="B10" s="21"/>
      <c r="C10" s="21" t="s">
        <v>20</v>
      </c>
      <c r="D10" s="21" t="s">
        <v>14</v>
      </c>
      <c r="E10" s="22" t="s">
        <v>21</v>
      </c>
      <c r="F10" s="16">
        <f>F11+F13+F17+F19+F23+F25</f>
        <v>11504.900000000001</v>
      </c>
      <c r="G10" s="16">
        <f>G11+G13+G17+G19+G23+G25</f>
        <v>7485.6</v>
      </c>
      <c r="H10" s="16">
        <f>H11+H13+H17+H19+H23+H25</f>
        <v>11214.1</v>
      </c>
      <c r="I10" s="17">
        <f t="shared" si="1"/>
        <v>0.97472381333171076</v>
      </c>
      <c r="J10" s="17">
        <f t="shared" si="0"/>
        <v>0.97472381333171076</v>
      </c>
    </row>
    <row r="11" spans="1:10" s="12" customFormat="1" ht="18.75" x14ac:dyDescent="0.2">
      <c r="A11" s="23"/>
      <c r="B11" s="23"/>
      <c r="C11" s="23" t="s">
        <v>22</v>
      </c>
      <c r="D11" s="23" t="s">
        <v>14</v>
      </c>
      <c r="E11" s="24" t="s">
        <v>23</v>
      </c>
      <c r="F11" s="25">
        <f>F12</f>
        <v>2288.4</v>
      </c>
      <c r="G11" s="25">
        <f>G12</f>
        <v>1490.2</v>
      </c>
      <c r="H11" s="25">
        <f>H12</f>
        <v>2288.4</v>
      </c>
      <c r="I11" s="26">
        <f t="shared" si="1"/>
        <v>1</v>
      </c>
      <c r="J11" s="26">
        <f t="shared" si="0"/>
        <v>1</v>
      </c>
    </row>
    <row r="12" spans="1:10" s="12" customFormat="1" ht="37.5" x14ac:dyDescent="0.2">
      <c r="A12" s="23"/>
      <c r="B12" s="23"/>
      <c r="C12" s="23"/>
      <c r="D12" s="23" t="s">
        <v>24</v>
      </c>
      <c r="E12" s="27" t="s">
        <v>25</v>
      </c>
      <c r="F12" s="28">
        <v>2288.4</v>
      </c>
      <c r="G12" s="25">
        <v>1490.2</v>
      </c>
      <c r="H12" s="25">
        <v>2288.4</v>
      </c>
      <c r="I12" s="26">
        <f t="shared" si="1"/>
        <v>1</v>
      </c>
      <c r="J12" s="26">
        <f t="shared" si="0"/>
        <v>1</v>
      </c>
    </row>
    <row r="13" spans="1:10" s="12" customFormat="1" ht="18.75" x14ac:dyDescent="0.2">
      <c r="A13" s="23"/>
      <c r="B13" s="23"/>
      <c r="C13" s="23" t="s">
        <v>26</v>
      </c>
      <c r="D13" s="23" t="s">
        <v>14</v>
      </c>
      <c r="E13" s="24" t="s">
        <v>48</v>
      </c>
      <c r="F13" s="28">
        <f>SUM(F14:F16)</f>
        <v>4641.2</v>
      </c>
      <c r="G13" s="25">
        <f>SUM(G14:G16)</f>
        <v>2929</v>
      </c>
      <c r="H13" s="25">
        <f>SUM(H14:H16)</f>
        <v>4592.7</v>
      </c>
      <c r="I13" s="26">
        <f t="shared" si="1"/>
        <v>0.98955011634922008</v>
      </c>
      <c r="J13" s="26">
        <f t="shared" si="0"/>
        <v>0.98955011634922008</v>
      </c>
    </row>
    <row r="14" spans="1:10" s="12" customFormat="1" ht="37.5" x14ac:dyDescent="0.2">
      <c r="A14" s="23"/>
      <c r="B14" s="23"/>
      <c r="C14" s="23"/>
      <c r="D14" s="23" t="s">
        <v>24</v>
      </c>
      <c r="E14" s="27" t="s">
        <v>25</v>
      </c>
      <c r="F14" s="28">
        <v>3859.6</v>
      </c>
      <c r="G14" s="25">
        <v>2503.9</v>
      </c>
      <c r="H14" s="25">
        <v>3822.7</v>
      </c>
      <c r="I14" s="26">
        <f t="shared" si="1"/>
        <v>0.99043942377448435</v>
      </c>
      <c r="J14" s="26">
        <f t="shared" si="0"/>
        <v>0.99043942377448435</v>
      </c>
    </row>
    <row r="15" spans="1:10" s="12" customFormat="1" ht="18.75" x14ac:dyDescent="0.2">
      <c r="A15" s="23"/>
      <c r="B15" s="23"/>
      <c r="C15" s="23"/>
      <c r="D15" s="23" t="s">
        <v>27</v>
      </c>
      <c r="E15" s="27" t="s">
        <v>28</v>
      </c>
      <c r="F15" s="28">
        <v>781.4</v>
      </c>
      <c r="G15" s="25">
        <v>425</v>
      </c>
      <c r="H15" s="25">
        <v>769.8</v>
      </c>
      <c r="I15" s="26">
        <f t="shared" si="1"/>
        <v>0.98515485026874838</v>
      </c>
      <c r="J15" s="26">
        <f t="shared" si="0"/>
        <v>0.98515485026874838</v>
      </c>
    </row>
    <row r="16" spans="1:10" s="12" customFormat="1" ht="18.75" x14ac:dyDescent="0.2">
      <c r="A16" s="23"/>
      <c r="B16" s="23"/>
      <c r="C16" s="23"/>
      <c r="D16" s="23" t="s">
        <v>29</v>
      </c>
      <c r="E16" s="27" t="s">
        <v>30</v>
      </c>
      <c r="F16" s="28">
        <v>0.2</v>
      </c>
      <c r="G16" s="25">
        <v>0.1</v>
      </c>
      <c r="H16" s="25">
        <v>0.2</v>
      </c>
      <c r="I16" s="26">
        <f t="shared" si="1"/>
        <v>1</v>
      </c>
      <c r="J16" s="26">
        <f t="shared" si="0"/>
        <v>1</v>
      </c>
    </row>
    <row r="17" spans="1:10" s="12" customFormat="1" ht="18.75" x14ac:dyDescent="0.2">
      <c r="A17" s="23"/>
      <c r="B17" s="23"/>
      <c r="C17" s="23" t="s">
        <v>31</v>
      </c>
      <c r="D17" s="23" t="s">
        <v>14</v>
      </c>
      <c r="E17" s="24" t="s">
        <v>32</v>
      </c>
      <c r="F17" s="28">
        <f>F18</f>
        <v>1576.2</v>
      </c>
      <c r="G17" s="25">
        <f>G18</f>
        <v>1051.2</v>
      </c>
      <c r="H17" s="25">
        <f>H18</f>
        <v>1576.2</v>
      </c>
      <c r="I17" s="26">
        <f t="shared" si="1"/>
        <v>1</v>
      </c>
      <c r="J17" s="26">
        <f t="shared" si="0"/>
        <v>1</v>
      </c>
    </row>
    <row r="18" spans="1:10" s="12" customFormat="1" ht="37.5" x14ac:dyDescent="0.2">
      <c r="A18" s="23"/>
      <c r="B18" s="23"/>
      <c r="C18" s="23"/>
      <c r="D18" s="23" t="s">
        <v>24</v>
      </c>
      <c r="E18" s="27" t="s">
        <v>25</v>
      </c>
      <c r="F18" s="28">
        <v>1576.2</v>
      </c>
      <c r="G18" s="25">
        <v>1051.2</v>
      </c>
      <c r="H18" s="28">
        <v>1576.2</v>
      </c>
      <c r="I18" s="26">
        <f t="shared" si="1"/>
        <v>1</v>
      </c>
      <c r="J18" s="26">
        <f t="shared" si="0"/>
        <v>1</v>
      </c>
    </row>
    <row r="19" spans="1:10" s="12" customFormat="1" ht="18.75" x14ac:dyDescent="0.2">
      <c r="A19" s="23"/>
      <c r="B19" s="23"/>
      <c r="C19" s="23" t="s">
        <v>33</v>
      </c>
      <c r="D19" s="23" t="s">
        <v>14</v>
      </c>
      <c r="E19" s="24" t="s">
        <v>34</v>
      </c>
      <c r="F19" s="28">
        <f>SUM(F20:F22)</f>
        <v>1078.2</v>
      </c>
      <c r="G19" s="25">
        <f>SUM(G20:G22)</f>
        <v>730.6</v>
      </c>
      <c r="H19" s="25">
        <f>SUM(H20:H22)</f>
        <v>903.4</v>
      </c>
      <c r="I19" s="26">
        <f>H19/F19</f>
        <v>0.83787794472268595</v>
      </c>
      <c r="J19" s="26">
        <f t="shared" si="0"/>
        <v>0.83787794472268595</v>
      </c>
    </row>
    <row r="20" spans="1:10" s="12" customFormat="1" ht="37.5" x14ac:dyDescent="0.2">
      <c r="A20" s="23"/>
      <c r="B20" s="23"/>
      <c r="C20" s="23"/>
      <c r="D20" s="23" t="s">
        <v>24</v>
      </c>
      <c r="E20" s="27" t="s">
        <v>25</v>
      </c>
      <c r="F20" s="28">
        <v>488</v>
      </c>
      <c r="G20" s="25">
        <v>325.5</v>
      </c>
      <c r="H20" s="25">
        <v>488</v>
      </c>
      <c r="I20" s="26">
        <f t="shared" si="1"/>
        <v>1</v>
      </c>
      <c r="J20" s="26">
        <f t="shared" si="0"/>
        <v>1</v>
      </c>
    </row>
    <row r="21" spans="1:10" s="12" customFormat="1" ht="18.75" hidden="1" x14ac:dyDescent="0.2">
      <c r="A21" s="23"/>
      <c r="B21" s="23"/>
      <c r="C21" s="23"/>
      <c r="D21" s="23" t="s">
        <v>27</v>
      </c>
      <c r="E21" s="27" t="s">
        <v>28</v>
      </c>
      <c r="F21" s="28">
        <v>0</v>
      </c>
      <c r="G21" s="25">
        <v>0</v>
      </c>
      <c r="H21" s="25">
        <v>0</v>
      </c>
      <c r="I21" s="26" t="e">
        <f t="shared" si="1"/>
        <v>#DIV/0!</v>
      </c>
      <c r="J21" s="26" t="e">
        <f t="shared" si="0"/>
        <v>#DIV/0!</v>
      </c>
    </row>
    <row r="22" spans="1:10" s="12" customFormat="1" ht="18.75" x14ac:dyDescent="0.2">
      <c r="A22" s="23"/>
      <c r="B22" s="23"/>
      <c r="C22" s="23"/>
      <c r="D22" s="23" t="s">
        <v>35</v>
      </c>
      <c r="E22" s="27" t="s">
        <v>36</v>
      </c>
      <c r="F22" s="28">
        <v>590.20000000000005</v>
      </c>
      <c r="G22" s="25">
        <v>405.1</v>
      </c>
      <c r="H22" s="25">
        <v>415.4</v>
      </c>
      <c r="I22" s="26">
        <f t="shared" si="1"/>
        <v>0.70382921043713986</v>
      </c>
      <c r="J22" s="26">
        <f t="shared" si="0"/>
        <v>0.70382921043713986</v>
      </c>
    </row>
    <row r="23" spans="1:10" s="12" customFormat="1" ht="18.75" x14ac:dyDescent="0.2">
      <c r="A23" s="23"/>
      <c r="B23" s="23"/>
      <c r="C23" s="23" t="s">
        <v>37</v>
      </c>
      <c r="D23" s="23" t="s">
        <v>14</v>
      </c>
      <c r="E23" s="24" t="s">
        <v>38</v>
      </c>
      <c r="F23" s="28">
        <f>F24</f>
        <v>120</v>
      </c>
      <c r="G23" s="28">
        <f t="shared" ref="G23:H23" si="2">G24</f>
        <v>26.1</v>
      </c>
      <c r="H23" s="28">
        <f t="shared" si="2"/>
        <v>52.5</v>
      </c>
      <c r="I23" s="26">
        <f t="shared" si="1"/>
        <v>0.4375</v>
      </c>
      <c r="J23" s="26">
        <f t="shared" si="0"/>
        <v>0.4375</v>
      </c>
    </row>
    <row r="24" spans="1:10" s="12" customFormat="1" ht="18.75" x14ac:dyDescent="0.2">
      <c r="A24" s="23"/>
      <c r="B24" s="23"/>
      <c r="C24" s="23"/>
      <c r="D24" s="23" t="s">
        <v>27</v>
      </c>
      <c r="E24" s="27" t="s">
        <v>28</v>
      </c>
      <c r="F24" s="28">
        <v>120</v>
      </c>
      <c r="G24" s="25">
        <v>26.1</v>
      </c>
      <c r="H24" s="25">
        <v>52.5</v>
      </c>
      <c r="I24" s="26">
        <f t="shared" si="1"/>
        <v>0.4375</v>
      </c>
      <c r="J24" s="26">
        <f t="shared" si="0"/>
        <v>0.4375</v>
      </c>
    </row>
    <row r="25" spans="1:10" s="12" customFormat="1" ht="18.75" x14ac:dyDescent="0.2">
      <c r="A25" s="23"/>
      <c r="B25" s="23"/>
      <c r="C25" s="23" t="s">
        <v>39</v>
      </c>
      <c r="D25" s="23" t="s">
        <v>14</v>
      </c>
      <c r="E25" s="24" t="s">
        <v>40</v>
      </c>
      <c r="F25" s="28">
        <f>F26</f>
        <v>1800.9</v>
      </c>
      <c r="G25" s="25">
        <f>G26</f>
        <v>1258.5</v>
      </c>
      <c r="H25" s="25">
        <f>H26</f>
        <v>1800.9</v>
      </c>
      <c r="I25" s="26">
        <f t="shared" si="1"/>
        <v>1</v>
      </c>
      <c r="J25" s="26">
        <f t="shared" si="0"/>
        <v>1</v>
      </c>
    </row>
    <row r="26" spans="1:10" s="12" customFormat="1" ht="18.75" x14ac:dyDescent="0.2">
      <c r="A26" s="23"/>
      <c r="B26" s="23"/>
      <c r="C26" s="23"/>
      <c r="D26" s="23" t="s">
        <v>35</v>
      </c>
      <c r="E26" s="27" t="s">
        <v>36</v>
      </c>
      <c r="F26" s="25">
        <v>1800.9</v>
      </c>
      <c r="G26" s="25">
        <v>1258.5</v>
      </c>
      <c r="H26" s="25">
        <v>1800.9</v>
      </c>
      <c r="I26" s="26">
        <f t="shared" si="1"/>
        <v>1</v>
      </c>
      <c r="J26" s="26">
        <f>H26/F26</f>
        <v>1</v>
      </c>
    </row>
    <row r="27" spans="1:10" s="12" customFormat="1" ht="18.75" x14ac:dyDescent="0.2">
      <c r="A27" s="29"/>
      <c r="B27" s="18" t="s">
        <v>41</v>
      </c>
      <c r="C27" s="19"/>
      <c r="D27" s="19"/>
      <c r="E27" s="20" t="s">
        <v>42</v>
      </c>
      <c r="F27" s="16">
        <f t="shared" ref="F27:H29" si="3">F28</f>
        <v>604</v>
      </c>
      <c r="G27" s="16">
        <f t="shared" si="3"/>
        <v>297.89999999999998</v>
      </c>
      <c r="H27" s="16">
        <f t="shared" si="3"/>
        <v>550.9</v>
      </c>
      <c r="I27" s="17">
        <f t="shared" si="1"/>
        <v>0.91208609271523178</v>
      </c>
      <c r="J27" s="17">
        <f t="shared" ref="J27:J29" si="4">H27/F27</f>
        <v>0.91208609271523178</v>
      </c>
    </row>
    <row r="28" spans="1:10" s="12" customFormat="1" ht="37.5" x14ac:dyDescent="0.2">
      <c r="A28" s="21"/>
      <c r="B28" s="21"/>
      <c r="C28" s="21" t="s">
        <v>43</v>
      </c>
      <c r="D28" s="21" t="s">
        <v>14</v>
      </c>
      <c r="E28" s="22" t="s">
        <v>44</v>
      </c>
      <c r="F28" s="16">
        <f t="shared" si="3"/>
        <v>604</v>
      </c>
      <c r="G28" s="16">
        <f t="shared" si="3"/>
        <v>297.89999999999998</v>
      </c>
      <c r="H28" s="16">
        <f t="shared" si="3"/>
        <v>550.9</v>
      </c>
      <c r="I28" s="17">
        <f t="shared" si="1"/>
        <v>0.91208609271523178</v>
      </c>
      <c r="J28" s="17">
        <f t="shared" si="4"/>
        <v>0.91208609271523178</v>
      </c>
    </row>
    <row r="29" spans="1:10" s="12" customFormat="1" ht="37.5" x14ac:dyDescent="0.2">
      <c r="A29" s="21"/>
      <c r="B29" s="21"/>
      <c r="C29" s="29" t="s">
        <v>45</v>
      </c>
      <c r="D29" s="29" t="s">
        <v>14</v>
      </c>
      <c r="E29" s="30" t="s">
        <v>46</v>
      </c>
      <c r="F29" s="25">
        <f t="shared" si="3"/>
        <v>604</v>
      </c>
      <c r="G29" s="25">
        <f t="shared" si="3"/>
        <v>297.89999999999998</v>
      </c>
      <c r="H29" s="25">
        <f t="shared" si="3"/>
        <v>550.9</v>
      </c>
      <c r="I29" s="26">
        <f t="shared" si="1"/>
        <v>0.91208609271523178</v>
      </c>
      <c r="J29" s="26">
        <f t="shared" si="4"/>
        <v>0.91208609271523178</v>
      </c>
    </row>
    <row r="30" spans="1:10" s="12" customFormat="1" ht="18.75" x14ac:dyDescent="0.2">
      <c r="A30" s="29"/>
      <c r="B30" s="29"/>
      <c r="C30" s="29"/>
      <c r="D30" s="23" t="s">
        <v>27</v>
      </c>
      <c r="E30" s="27" t="s">
        <v>28</v>
      </c>
      <c r="F30" s="25">
        <v>604</v>
      </c>
      <c r="G30" s="25">
        <v>297.89999999999998</v>
      </c>
      <c r="H30" s="25">
        <v>550.9</v>
      </c>
      <c r="I30" s="26">
        <f t="shared" si="1"/>
        <v>0.91208609271523178</v>
      </c>
      <c r="J30" s="26">
        <f>H30/F30</f>
        <v>0.91208609271523178</v>
      </c>
    </row>
    <row r="31" spans="1:10" s="12" customFormat="1" ht="18.75" x14ac:dyDescent="0.2">
      <c r="A31" s="29"/>
      <c r="B31" s="29"/>
      <c r="C31" s="29"/>
      <c r="D31" s="29"/>
      <c r="E31" s="30"/>
      <c r="F31" s="25"/>
      <c r="G31" s="31"/>
      <c r="H31" s="31"/>
      <c r="I31" s="26"/>
      <c r="J31" s="26"/>
    </row>
  </sheetData>
  <mergeCells count="10">
    <mergeCell ref="H4:H5"/>
    <mergeCell ref="I4:I5"/>
    <mergeCell ref="J4:J5"/>
    <mergeCell ref="A1:G1"/>
    <mergeCell ref="A2:G2"/>
    <mergeCell ref="A4:A5"/>
    <mergeCell ref="B4:D4"/>
    <mergeCell ref="E4:E5"/>
    <mergeCell ref="F4:F5"/>
    <mergeCell ref="G4:G5"/>
  </mergeCells>
  <pageMargins left="0.52" right="0.27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2017-11-01T15:28:27Z</cp:lastPrinted>
  <dcterms:created xsi:type="dcterms:W3CDTF">2017-05-04T12:20:54Z</dcterms:created>
  <dcterms:modified xsi:type="dcterms:W3CDTF">2018-01-29T06:44:35Z</dcterms:modified>
</cp:coreProperties>
</file>