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30"/>
  </bookViews>
  <sheets>
    <sheet name="Прил 2" sheetId="1" r:id="rId1"/>
  </sheets>
  <definedNames>
    <definedName name="_xlnm.Print_Titles" localSheetId="0">'Прил 2'!$4:$6</definedName>
  </definedNames>
  <calcPr calcId="145621"/>
</workbook>
</file>

<file path=xl/calcChain.xml><?xml version="1.0" encoding="utf-8"?>
<calcChain xmlns="http://schemas.openxmlformats.org/spreadsheetml/2006/main">
  <c r="H14" i="1" l="1"/>
  <c r="G14" i="1"/>
  <c r="I29" i="1"/>
  <c r="J29" i="1"/>
  <c r="I30" i="1"/>
  <c r="J30" i="1"/>
  <c r="J20" i="1"/>
  <c r="J22" i="1"/>
  <c r="J24" i="1"/>
  <c r="J26" i="1"/>
  <c r="I20" i="1"/>
  <c r="I22" i="1"/>
  <c r="I24" i="1"/>
  <c r="I26" i="1"/>
  <c r="J12" i="1"/>
  <c r="J15" i="1"/>
  <c r="I12" i="1"/>
  <c r="J18" i="1"/>
  <c r="I18" i="1"/>
  <c r="J11" i="1"/>
  <c r="J14" i="1" l="1"/>
  <c r="H13" i="1"/>
  <c r="H17" i="1"/>
  <c r="H19" i="1"/>
  <c r="H23" i="1"/>
  <c r="H25" i="1"/>
  <c r="H28" i="1"/>
  <c r="H34" i="1"/>
  <c r="H33" i="1" s="1"/>
  <c r="H32" i="1" s="1"/>
  <c r="H31" i="1" s="1"/>
  <c r="H27" i="1" l="1"/>
  <c r="H10" i="1"/>
  <c r="J39" i="1"/>
  <c r="I39" i="1"/>
  <c r="H39" i="1"/>
  <c r="G39" i="1"/>
  <c r="F39" i="1"/>
  <c r="G34" i="1"/>
  <c r="G33" i="1" s="1"/>
  <c r="G32" i="1" s="1"/>
  <c r="G31" i="1" s="1"/>
  <c r="F34" i="1"/>
  <c r="F33" i="1" s="1"/>
  <c r="F32" i="1" s="1"/>
  <c r="F31" i="1" s="1"/>
  <c r="G28" i="1"/>
  <c r="F28" i="1"/>
  <c r="F27" i="1" s="1"/>
  <c r="G25" i="1"/>
  <c r="J25" i="1" s="1"/>
  <c r="F25" i="1"/>
  <c r="I25" i="1" s="1"/>
  <c r="G23" i="1"/>
  <c r="J23" i="1" s="1"/>
  <c r="F23" i="1"/>
  <c r="I23" i="1" s="1"/>
  <c r="G19" i="1"/>
  <c r="J19" i="1" s="1"/>
  <c r="F19" i="1"/>
  <c r="I19" i="1" s="1"/>
  <c r="G17" i="1"/>
  <c r="J17" i="1" s="1"/>
  <c r="F17" i="1"/>
  <c r="I17" i="1" s="1"/>
  <c r="F15" i="1"/>
  <c r="I15" i="1" s="1"/>
  <c r="F14" i="1"/>
  <c r="I14" i="1" s="1"/>
  <c r="G13" i="1"/>
  <c r="J13" i="1" s="1"/>
  <c r="F11" i="1"/>
  <c r="I11" i="1" s="1"/>
  <c r="I28" i="1" l="1"/>
  <c r="I27" i="1"/>
  <c r="G10" i="1"/>
  <c r="J10" i="1" s="1"/>
  <c r="G27" i="1"/>
  <c r="J27" i="1" s="1"/>
  <c r="J28" i="1"/>
  <c r="H9" i="1"/>
  <c r="F13" i="1"/>
  <c r="F10" i="1" l="1"/>
  <c r="I13" i="1"/>
  <c r="G9" i="1"/>
  <c r="J9" i="1" s="1"/>
  <c r="H8" i="1"/>
  <c r="I40" i="1"/>
  <c r="F9" i="1" l="1"/>
  <c r="I10" i="1"/>
  <c r="G8" i="1"/>
  <c r="G7" i="1" s="1"/>
  <c r="H7" i="1"/>
  <c r="H40" i="1"/>
  <c r="G40" i="1"/>
  <c r="F40" i="1"/>
  <c r="F8" i="1" l="1"/>
  <c r="I9" i="1"/>
  <c r="J8" i="1"/>
  <c r="J7" i="1"/>
  <c r="J40" i="1"/>
  <c r="F7" i="1" l="1"/>
  <c r="I7" i="1" s="1"/>
  <c r="I8" i="1"/>
</calcChain>
</file>

<file path=xl/sharedStrings.xml><?xml version="1.0" encoding="utf-8"?>
<sst xmlns="http://schemas.openxmlformats.org/spreadsheetml/2006/main" count="90" uniqueCount="58">
  <si>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</si>
  <si>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</si>
  <si>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</si>
  <si>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</si>
  <si>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</si>
  <si>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</si>
  <si>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</si>
  <si>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</si>
  <si>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</si>
  <si>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</si>
  <si>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</si>
  <si>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</si>
  <si>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</si>
  <si>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</si>
  <si>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</si>
  <si>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</si>
  <si>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</si>
  <si>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</si>
  <si>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</si>
  <si>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</si>
  <si>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</si>
  <si>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</si>
  <si>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</si>
  <si>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</si>
  <si>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</si>
  <si>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</si>
  <si>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</si>
  <si>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</si>
  <si>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</si>
  <si>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</si>
  <si>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</si>
  <si>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</si>
  <si>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</si>
  <si>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</si>
  <si>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</si>
  <si>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</si>
  <si>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</si>
  <si>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</si>
  <si>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91 0 00 00020</t>
  </si>
  <si>
    <t>Председатель Соликамской городской Думы</t>
  </si>
  <si>
    <t>Содержание аппарата, в том числе Молодежного парламента СГО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</si>
  <si>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</si>
  <si>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</si>
  <si>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</si>
  <si>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</si>
  <si>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</si>
  <si>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</si>
  <si>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</si>
  <si>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</si>
  <si>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</si>
  <si>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</si>
  <si>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Сведения об использовании Соликамской городской Думой выделяемых бюджетных средств</t>
  </si>
  <si>
    <t>за 1 квартал 2018 года</t>
  </si>
  <si>
    <t>Годовой план</t>
  </si>
  <si>
    <t>Кассовый план 1 квартала</t>
  </si>
  <si>
    <t>Кассовый расход</t>
  </si>
  <si>
    <t>Исполнение к плану 1 квартала (%)</t>
  </si>
  <si>
    <t>Исполнение годовому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</si>
</sst>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4" fontId="3" fillId="0" borderId="4" xfId="0" applyNumberFormat="1" applyFont="1" applyFill="1" applyBorder="1" applyAlignment="1"/>
    <xf numFmtId="164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tabSelected="1" zoomScale="70" zoomScaleNormal="70" workbookViewId="0">
      <selection activeCell="J8" sqref="J8"/>
    </sheetView>
  </sheetViews>
  <sheetFormatPr defaultColWidth="40.7109375" defaultRowHeight="12.75" x14ac:dyDescent="0.2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10" width="24.85546875" customWidth="1"/>
  </cols>
  <sheetData>
    <row r="1" spans="1:11" s="3" customFormat="1" ht="33.75" customHeight="1" x14ac:dyDescent="0.35">
      <c r="A1" s="34" t="s">
        <v>51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 x14ac:dyDescent="0.35">
      <c r="A2" s="35" t="s">
        <v>52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 x14ac:dyDescent="0.3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 x14ac:dyDescent="0.2">
      <c r="A4" s="33" t="s">
        <v>1</v>
      </c>
      <c r="B4" s="33" t="s">
        <v>2</v>
      </c>
      <c r="C4" s="33"/>
      <c r="D4" s="33"/>
      <c r="E4" s="36" t="s">
        <v>3</v>
      </c>
      <c r="F4" s="37" t="s">
        <v>53</v>
      </c>
      <c r="G4" s="37" t="s">
        <v>54</v>
      </c>
      <c r="H4" s="37" t="s">
        <v>55</v>
      </c>
      <c r="I4" s="31" t="s">
        <v>57</v>
      </c>
      <c r="J4" s="33" t="s">
        <v>56</v>
      </c>
    </row>
    <row r="5" spans="1:11" s="4" customFormat="1" ht="59.25" customHeight="1" x14ac:dyDescent="0.2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 x14ac:dyDescent="0.3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 x14ac:dyDescent="0.3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F8+F31</f>
        <v>13058.1</v>
      </c>
      <c r="G7" s="29">
        <f>G8+G31</f>
        <v>1913.6000000000001</v>
      </c>
      <c r="H7" s="29">
        <f>H8+H31</f>
        <v>1850.9000000000003</v>
      </c>
      <c r="I7" s="29">
        <f t="shared" ref="I7:I10" si="0">(H7/F7)*100</f>
        <v>14.174343893828354</v>
      </c>
      <c r="J7" s="29">
        <f t="shared" ref="J7:J10" si="1">(H7/G7)*100</f>
        <v>96.723453177257539</v>
      </c>
      <c r="K7"/>
    </row>
    <row r="8" spans="1:11" s="3" customFormat="1" ht="18.75" customHeight="1" x14ac:dyDescent="0.3">
      <c r="A8" s="11"/>
      <c r="B8" s="13" t="s">
        <v>10</v>
      </c>
      <c r="C8" s="13"/>
      <c r="D8" s="13"/>
      <c r="E8" s="14" t="s">
        <v>11</v>
      </c>
      <c r="F8" s="29">
        <f>F9+F27</f>
        <v>13023.1</v>
      </c>
      <c r="G8" s="29">
        <f>G9+G27</f>
        <v>1913.6000000000001</v>
      </c>
      <c r="H8" s="29">
        <f>H9+H27</f>
        <v>1850.9000000000003</v>
      </c>
      <c r="I8" s="29">
        <f>(H8/F8)*100</f>
        <v>14.212437898810576</v>
      </c>
      <c r="J8" s="29">
        <f t="shared" si="1"/>
        <v>96.723453177257539</v>
      </c>
      <c r="K8"/>
    </row>
    <row r="9" spans="1:11" s="3" customFormat="1" ht="37.5" customHeight="1" x14ac:dyDescent="0.3">
      <c r="A9" s="11"/>
      <c r="B9" s="18" t="s">
        <v>36</v>
      </c>
      <c r="C9" s="13"/>
      <c r="D9" s="13"/>
      <c r="E9" s="14" t="s">
        <v>37</v>
      </c>
      <c r="F9" s="29">
        <f>F10</f>
        <v>12683.1</v>
      </c>
      <c r="G9" s="29">
        <f>G10</f>
        <v>1883.9</v>
      </c>
      <c r="H9" s="29">
        <f>H10</f>
        <v>1821.2000000000003</v>
      </c>
      <c r="I9" s="29">
        <f t="shared" si="0"/>
        <v>14.359265479259802</v>
      </c>
      <c r="J9" s="29">
        <f t="shared" si="1"/>
        <v>96.671797866128784</v>
      </c>
      <c r="K9"/>
    </row>
    <row r="10" spans="1:11" s="3" customFormat="1" ht="18.75" customHeight="1" x14ac:dyDescent="0.3">
      <c r="A10" s="11"/>
      <c r="B10" s="11"/>
      <c r="C10" s="11" t="s">
        <v>12</v>
      </c>
      <c r="D10" s="11" t="s">
        <v>9</v>
      </c>
      <c r="E10" s="12" t="s">
        <v>13</v>
      </c>
      <c r="F10" s="29">
        <f>F11+F13+F17+F19+F23+F25</f>
        <v>12683.1</v>
      </c>
      <c r="G10" s="29">
        <f>G11+G13+G17+G19+G23+G25</f>
        <v>1883.9</v>
      </c>
      <c r="H10" s="29">
        <f>H11+H13+H17+H19+H23+H25</f>
        <v>1821.2000000000003</v>
      </c>
      <c r="I10" s="29">
        <f t="shared" si="0"/>
        <v>14.359265479259802</v>
      </c>
      <c r="J10" s="29">
        <f t="shared" si="1"/>
        <v>96.671797866128784</v>
      </c>
      <c r="K10"/>
    </row>
    <row r="11" spans="1:11" s="3" customFormat="1" ht="18.75" customHeight="1" x14ac:dyDescent="0.3">
      <c r="A11" s="15"/>
      <c r="B11" s="15"/>
      <c r="C11" s="15" t="s">
        <v>38</v>
      </c>
      <c r="D11" s="15" t="s">
        <v>9</v>
      </c>
      <c r="E11" s="16" t="s">
        <v>39</v>
      </c>
      <c r="F11" s="30">
        <f>F12</f>
        <v>2347.6999999999998</v>
      </c>
      <c r="G11" s="30">
        <v>342.2</v>
      </c>
      <c r="H11" s="30">
        <v>328.6</v>
      </c>
      <c r="I11" s="30">
        <f>(H11/F11)*100</f>
        <v>13.996677599352561</v>
      </c>
      <c r="J11" s="30">
        <f>(H11/G11)*100</f>
        <v>96.025715955581532</v>
      </c>
      <c r="K11"/>
    </row>
    <row r="12" spans="1:11" s="3" customFormat="1" ht="37.5" customHeight="1" x14ac:dyDescent="0.3">
      <c r="A12" s="15"/>
      <c r="B12" s="15"/>
      <c r="C12" s="15"/>
      <c r="D12" s="15" t="s">
        <v>14</v>
      </c>
      <c r="E12" s="17" t="s">
        <v>15</v>
      </c>
      <c r="F12" s="30">
        <v>2347.6999999999998</v>
      </c>
      <c r="G12" s="30">
        <v>342.2</v>
      </c>
      <c r="H12" s="30">
        <v>328.6</v>
      </c>
      <c r="I12" s="30">
        <f t="shared" ref="I12:I17" si="2">(H12/F12)*100</f>
        <v>13.996677599352561</v>
      </c>
      <c r="J12" s="30">
        <f t="shared" ref="J12:J17" si="3">(H12/G12)*100</f>
        <v>96.025715955581532</v>
      </c>
      <c r="K12"/>
    </row>
    <row r="13" spans="1:11" s="3" customFormat="1" ht="18.75" customHeight="1" x14ac:dyDescent="0.3">
      <c r="A13" s="15"/>
      <c r="B13" s="15"/>
      <c r="C13" s="15" t="s">
        <v>16</v>
      </c>
      <c r="D13" s="15" t="s">
        <v>9</v>
      </c>
      <c r="E13" s="16" t="s">
        <v>40</v>
      </c>
      <c r="F13" s="30">
        <f>F14+F15+F16</f>
        <v>4790.5</v>
      </c>
      <c r="G13" s="30">
        <f>G14+G15+G16</f>
        <v>853.3</v>
      </c>
      <c r="H13" s="30">
        <f>H14+H15+H16</f>
        <v>810.80000000000007</v>
      </c>
      <c r="I13" s="30">
        <f t="shared" si="2"/>
        <v>16.925164387850959</v>
      </c>
      <c r="J13" s="30">
        <f t="shared" si="3"/>
        <v>95.019336692839573</v>
      </c>
      <c r="K13"/>
    </row>
    <row r="14" spans="1:11" s="3" customFormat="1" ht="37.5" customHeight="1" x14ac:dyDescent="0.3">
      <c r="A14" s="15"/>
      <c r="B14" s="15"/>
      <c r="C14" s="15"/>
      <c r="D14" s="15" t="s">
        <v>14</v>
      </c>
      <c r="E14" s="17" t="s">
        <v>15</v>
      </c>
      <c r="F14" s="30">
        <f>2897.6+48.5+875.1</f>
        <v>3821.2</v>
      </c>
      <c r="G14" s="30">
        <f>430+2.9+313.2</f>
        <v>746.09999999999991</v>
      </c>
      <c r="H14" s="30">
        <f>415.5+313.2</f>
        <v>728.7</v>
      </c>
      <c r="I14" s="30">
        <f t="shared" si="2"/>
        <v>19.069925677797553</v>
      </c>
      <c r="J14" s="30">
        <f t="shared" si="3"/>
        <v>97.667872939284294</v>
      </c>
      <c r="K14"/>
    </row>
    <row r="15" spans="1:11" s="3" customFormat="1" ht="19.5" customHeight="1" x14ac:dyDescent="0.3">
      <c r="A15" s="15"/>
      <c r="B15" s="15"/>
      <c r="C15" s="15"/>
      <c r="D15" s="15" t="s">
        <v>18</v>
      </c>
      <c r="E15" s="17" t="s">
        <v>19</v>
      </c>
      <c r="F15" s="30">
        <f>440+528.6</f>
        <v>968.6</v>
      </c>
      <c r="G15" s="30">
        <v>107.2</v>
      </c>
      <c r="H15" s="30">
        <v>82.1</v>
      </c>
      <c r="I15" s="30">
        <f t="shared" si="2"/>
        <v>8.4761511459838932</v>
      </c>
      <c r="J15" s="30">
        <f t="shared" si="3"/>
        <v>76.585820895522389</v>
      </c>
      <c r="K15"/>
    </row>
    <row r="16" spans="1:11" s="3" customFormat="1" ht="18.75" customHeight="1" x14ac:dyDescent="0.3">
      <c r="A16" s="15"/>
      <c r="B16" s="15"/>
      <c r="C16" s="15"/>
      <c r="D16" s="15" t="s">
        <v>20</v>
      </c>
      <c r="E16" s="17" t="s">
        <v>21</v>
      </c>
      <c r="F16" s="30">
        <v>0.7</v>
      </c>
      <c r="G16" s="30">
        <v>0</v>
      </c>
      <c r="H16" s="30"/>
      <c r="I16" s="30"/>
      <c r="J16" s="30"/>
      <c r="K16"/>
    </row>
    <row r="17" spans="1:11" s="3" customFormat="1" ht="18.75" customHeight="1" x14ac:dyDescent="0.3">
      <c r="A17" s="15"/>
      <c r="B17" s="15"/>
      <c r="C17" s="15" t="s">
        <v>41</v>
      </c>
      <c r="D17" s="15" t="s">
        <v>9</v>
      </c>
      <c r="E17" s="16" t="s">
        <v>42</v>
      </c>
      <c r="F17" s="30">
        <f>F18</f>
        <v>1618.3</v>
      </c>
      <c r="G17" s="30">
        <f>G18</f>
        <v>220.8</v>
      </c>
      <c r="H17" s="30">
        <f>H18</f>
        <v>220.6</v>
      </c>
      <c r="I17" s="30">
        <f t="shared" si="2"/>
        <v>13.63158870419576</v>
      </c>
      <c r="J17" s="30">
        <f t="shared" si="3"/>
        <v>99.909420289855063</v>
      </c>
      <c r="K17"/>
    </row>
    <row r="18" spans="1:11" s="3" customFormat="1" ht="37.5" customHeight="1" x14ac:dyDescent="0.3">
      <c r="A18" s="15"/>
      <c r="B18" s="15"/>
      <c r="C18" s="15"/>
      <c r="D18" s="15" t="s">
        <v>14</v>
      </c>
      <c r="E18" s="17" t="s">
        <v>15</v>
      </c>
      <c r="F18" s="30">
        <v>1618.3</v>
      </c>
      <c r="G18" s="30">
        <v>220.8</v>
      </c>
      <c r="H18" s="30">
        <v>220.6</v>
      </c>
      <c r="I18" s="30">
        <f>(H18/F18)*100</f>
        <v>13.63158870419576</v>
      </c>
      <c r="J18" s="30">
        <f>(H18/G18)*100</f>
        <v>99.909420289855063</v>
      </c>
      <c r="K18"/>
    </row>
    <row r="19" spans="1:11" s="3" customFormat="1" ht="18.75" customHeight="1" x14ac:dyDescent="0.3">
      <c r="A19" s="15"/>
      <c r="B19" s="15"/>
      <c r="C19" s="15" t="s">
        <v>43</v>
      </c>
      <c r="D19" s="15" t="s">
        <v>9</v>
      </c>
      <c r="E19" s="16" t="s">
        <v>44</v>
      </c>
      <c r="F19" s="30">
        <f>F20+F21+F22</f>
        <v>1902.2</v>
      </c>
      <c r="G19" s="30">
        <f>G20+G21+G22</f>
        <v>140</v>
      </c>
      <c r="H19" s="30">
        <f>H20+H21+H22</f>
        <v>139.9</v>
      </c>
      <c r="I19" s="30">
        <f t="shared" ref="I19:I30" si="4">(H19/F19)*100</f>
        <v>7.3546419934812324</v>
      </c>
      <c r="J19" s="30">
        <f t="shared" ref="J19:J30" si="5">(H19/G19)*100</f>
        <v>99.928571428571431</v>
      </c>
      <c r="K19"/>
    </row>
    <row r="20" spans="1:11" s="3" customFormat="1" ht="37.5" customHeight="1" x14ac:dyDescent="0.3">
      <c r="A20" s="15"/>
      <c r="B20" s="15"/>
      <c r="C20" s="15"/>
      <c r="D20" s="15" t="s">
        <v>14</v>
      </c>
      <c r="E20" s="17" t="s">
        <v>15</v>
      </c>
      <c r="F20" s="30">
        <v>533.6</v>
      </c>
      <c r="G20" s="30">
        <v>86</v>
      </c>
      <c r="H20" s="30">
        <v>86</v>
      </c>
      <c r="I20" s="30">
        <f t="shared" si="4"/>
        <v>16.116941529235383</v>
      </c>
      <c r="J20" s="30">
        <f t="shared" si="5"/>
        <v>100</v>
      </c>
      <c r="K20"/>
    </row>
    <row r="21" spans="1:11" s="3" customFormat="1" ht="18.75" customHeight="1" x14ac:dyDescent="0.3">
      <c r="A21" s="15"/>
      <c r="B21" s="15"/>
      <c r="C21" s="15"/>
      <c r="D21" s="15" t="s">
        <v>18</v>
      </c>
      <c r="E21" s="17" t="s">
        <v>19</v>
      </c>
      <c r="F21" s="30">
        <v>375</v>
      </c>
      <c r="G21" s="30">
        <v>0</v>
      </c>
      <c r="H21" s="30"/>
      <c r="I21" s="30"/>
      <c r="J21" s="30"/>
      <c r="K21"/>
    </row>
    <row r="22" spans="1:11" s="3" customFormat="1" ht="18.75" customHeight="1" x14ac:dyDescent="0.3">
      <c r="A22" s="15"/>
      <c r="B22" s="15"/>
      <c r="C22" s="15"/>
      <c r="D22" s="15" t="s">
        <v>45</v>
      </c>
      <c r="E22" s="17" t="s">
        <v>46</v>
      </c>
      <c r="F22" s="30">
        <v>993.6</v>
      </c>
      <c r="G22" s="30">
        <v>54</v>
      </c>
      <c r="H22" s="30">
        <v>53.9</v>
      </c>
      <c r="I22" s="30">
        <f t="shared" si="4"/>
        <v>5.4247181964573263</v>
      </c>
      <c r="J22" s="30">
        <f t="shared" si="5"/>
        <v>99.81481481481481</v>
      </c>
      <c r="K22"/>
    </row>
    <row r="23" spans="1:11" s="3" customFormat="1" ht="18.75" customHeight="1" x14ac:dyDescent="0.3">
      <c r="A23" s="15"/>
      <c r="B23" s="15"/>
      <c r="C23" s="15" t="s">
        <v>22</v>
      </c>
      <c r="D23" s="15" t="s">
        <v>9</v>
      </c>
      <c r="E23" s="16" t="s">
        <v>23</v>
      </c>
      <c r="F23" s="30">
        <f>F24</f>
        <v>120</v>
      </c>
      <c r="G23" s="30">
        <f>G24</f>
        <v>10.199999999999999</v>
      </c>
      <c r="H23" s="30">
        <f>H24</f>
        <v>3.9</v>
      </c>
      <c r="I23" s="30">
        <f t="shared" si="4"/>
        <v>3.25</v>
      </c>
      <c r="J23" s="30">
        <f t="shared" si="5"/>
        <v>38.235294117647065</v>
      </c>
      <c r="K23"/>
    </row>
    <row r="24" spans="1:11" s="3" customFormat="1" ht="18.75" customHeight="1" x14ac:dyDescent="0.3">
      <c r="A24" s="15"/>
      <c r="B24" s="15"/>
      <c r="C24" s="15"/>
      <c r="D24" s="15" t="s">
        <v>18</v>
      </c>
      <c r="E24" s="17" t="s">
        <v>19</v>
      </c>
      <c r="F24" s="30">
        <v>120</v>
      </c>
      <c r="G24" s="30">
        <v>10.199999999999999</v>
      </c>
      <c r="H24" s="30">
        <v>3.9</v>
      </c>
      <c r="I24" s="30">
        <f t="shared" si="4"/>
        <v>3.25</v>
      </c>
      <c r="J24" s="30">
        <f t="shared" si="5"/>
        <v>38.235294117647065</v>
      </c>
      <c r="K24"/>
    </row>
    <row r="25" spans="1:11" s="3" customFormat="1" ht="18.75" customHeight="1" x14ac:dyDescent="0.3">
      <c r="A25" s="15"/>
      <c r="B25" s="15"/>
      <c r="C25" s="15" t="s">
        <v>47</v>
      </c>
      <c r="D25" s="15" t="s">
        <v>9</v>
      </c>
      <c r="E25" s="16" t="s">
        <v>48</v>
      </c>
      <c r="F25" s="30">
        <f>F26</f>
        <v>1904.4</v>
      </c>
      <c r="G25" s="30">
        <f>G26</f>
        <v>317.39999999999998</v>
      </c>
      <c r="H25" s="30">
        <f>H26</f>
        <v>317.39999999999998</v>
      </c>
      <c r="I25" s="30">
        <f t="shared" si="4"/>
        <v>16.666666666666664</v>
      </c>
      <c r="J25" s="30">
        <f t="shared" si="5"/>
        <v>100</v>
      </c>
      <c r="K25"/>
    </row>
    <row r="26" spans="1:11" s="3" customFormat="1" ht="18.75" customHeight="1" x14ac:dyDescent="0.3">
      <c r="A26" s="15"/>
      <c r="B26" s="15"/>
      <c r="C26" s="15"/>
      <c r="D26" s="15" t="s">
        <v>45</v>
      </c>
      <c r="E26" s="17" t="s">
        <v>46</v>
      </c>
      <c r="F26" s="30">
        <v>1904.4</v>
      </c>
      <c r="G26" s="30">
        <v>317.39999999999998</v>
      </c>
      <c r="H26" s="30">
        <v>317.39999999999998</v>
      </c>
      <c r="I26" s="30">
        <f t="shared" si="4"/>
        <v>16.666666666666664</v>
      </c>
      <c r="J26" s="30">
        <f t="shared" si="5"/>
        <v>100</v>
      </c>
      <c r="K26"/>
    </row>
    <row r="27" spans="1:11" s="3" customFormat="1" ht="18.75" customHeight="1" x14ac:dyDescent="0.3">
      <c r="A27" s="15"/>
      <c r="B27" s="18" t="s">
        <v>24</v>
      </c>
      <c r="C27" s="13"/>
      <c r="D27" s="13"/>
      <c r="E27" s="14" t="s">
        <v>25</v>
      </c>
      <c r="F27" s="29">
        <f>F28</f>
        <v>340</v>
      </c>
      <c r="G27" s="29">
        <f t="shared" ref="G27:H28" si="6">G28</f>
        <v>29.7</v>
      </c>
      <c r="H27" s="29">
        <f t="shared" si="6"/>
        <v>29.7</v>
      </c>
      <c r="I27" s="29">
        <f t="shared" si="4"/>
        <v>8.7352941176470598</v>
      </c>
      <c r="J27" s="29">
        <f t="shared" si="5"/>
        <v>100</v>
      </c>
      <c r="K27"/>
    </row>
    <row r="28" spans="1:11" s="3" customFormat="1" ht="18.75" customHeight="1" x14ac:dyDescent="0.3">
      <c r="A28" s="11"/>
      <c r="B28" s="11"/>
      <c r="C28" s="11" t="s">
        <v>26</v>
      </c>
      <c r="D28" s="11" t="s">
        <v>9</v>
      </c>
      <c r="E28" s="12" t="s">
        <v>27</v>
      </c>
      <c r="F28" s="29">
        <f>F29</f>
        <v>340</v>
      </c>
      <c r="G28" s="29">
        <f t="shared" si="6"/>
        <v>29.7</v>
      </c>
      <c r="H28" s="29">
        <f t="shared" si="6"/>
        <v>29.7</v>
      </c>
      <c r="I28" s="29">
        <f t="shared" si="4"/>
        <v>8.7352941176470598</v>
      </c>
      <c r="J28" s="29">
        <f t="shared" si="5"/>
        <v>100</v>
      </c>
      <c r="K28"/>
    </row>
    <row r="29" spans="1:11" s="3" customFormat="1" ht="39" customHeight="1" x14ac:dyDescent="0.3">
      <c r="A29" s="11"/>
      <c r="B29" s="11"/>
      <c r="C29" s="15" t="s">
        <v>28</v>
      </c>
      <c r="D29" s="15" t="s">
        <v>9</v>
      </c>
      <c r="E29" s="16" t="s">
        <v>29</v>
      </c>
      <c r="F29" s="30">
        <v>340</v>
      </c>
      <c r="G29" s="30">
        <v>29.7</v>
      </c>
      <c r="H29" s="30">
        <v>29.7</v>
      </c>
      <c r="I29" s="30">
        <f t="shared" si="4"/>
        <v>8.7352941176470598</v>
      </c>
      <c r="J29" s="30">
        <f t="shared" si="5"/>
        <v>100</v>
      </c>
      <c r="K29"/>
    </row>
    <row r="30" spans="1:11" s="3" customFormat="1" ht="18.75" customHeight="1" x14ac:dyDescent="0.3">
      <c r="A30" s="15"/>
      <c r="B30" s="15"/>
      <c r="C30" s="15"/>
      <c r="D30" s="15" t="s">
        <v>18</v>
      </c>
      <c r="E30" s="17" t="s">
        <v>19</v>
      </c>
      <c r="F30" s="30">
        <v>340</v>
      </c>
      <c r="G30" s="30">
        <v>29.7</v>
      </c>
      <c r="H30" s="30">
        <v>29.7</v>
      </c>
      <c r="I30" s="30">
        <f t="shared" si="4"/>
        <v>8.7352941176470598</v>
      </c>
      <c r="J30" s="30">
        <f t="shared" si="5"/>
        <v>100</v>
      </c>
      <c r="K30"/>
    </row>
    <row r="31" spans="1:11" s="10" customFormat="1" ht="18.75" customHeight="1" x14ac:dyDescent="0.3">
      <c r="A31" s="11"/>
      <c r="B31" s="13" t="s">
        <v>30</v>
      </c>
      <c r="C31" s="19"/>
      <c r="D31" s="19"/>
      <c r="E31" s="14" t="s">
        <v>31</v>
      </c>
      <c r="F31" s="29">
        <f>F32</f>
        <v>35</v>
      </c>
      <c r="G31" s="29">
        <f t="shared" ref="G31:H34" si="7">G32</f>
        <v>0</v>
      </c>
      <c r="H31" s="29">
        <f t="shared" si="7"/>
        <v>0</v>
      </c>
      <c r="I31" s="30"/>
      <c r="J31" s="30"/>
    </row>
    <row r="32" spans="1:11" s="10" customFormat="1" ht="18.75" customHeight="1" x14ac:dyDescent="0.3">
      <c r="A32" s="11"/>
      <c r="B32" s="11" t="s">
        <v>32</v>
      </c>
      <c r="C32" s="11"/>
      <c r="D32" s="11"/>
      <c r="E32" s="20" t="s">
        <v>33</v>
      </c>
      <c r="F32" s="29">
        <f>F33</f>
        <v>35</v>
      </c>
      <c r="G32" s="29">
        <f t="shared" si="7"/>
        <v>0</v>
      </c>
      <c r="H32" s="29">
        <f t="shared" si="7"/>
        <v>0</v>
      </c>
      <c r="I32" s="30"/>
      <c r="J32" s="30"/>
    </row>
    <row r="33" spans="1:11" s="3" customFormat="1" ht="18.75" customHeight="1" x14ac:dyDescent="0.3">
      <c r="A33" s="15"/>
      <c r="B33" s="15"/>
      <c r="C33" s="11" t="s">
        <v>12</v>
      </c>
      <c r="D33" s="11" t="s">
        <v>9</v>
      </c>
      <c r="E33" s="12" t="s">
        <v>13</v>
      </c>
      <c r="F33" s="30">
        <f>F34</f>
        <v>35</v>
      </c>
      <c r="G33" s="30">
        <f t="shared" si="7"/>
        <v>0</v>
      </c>
      <c r="H33" s="30">
        <f t="shared" si="7"/>
        <v>0</v>
      </c>
      <c r="I33" s="30"/>
      <c r="J33" s="30"/>
      <c r="K33"/>
    </row>
    <row r="34" spans="1:11" s="3" customFormat="1" ht="18.75" customHeight="1" x14ac:dyDescent="0.3">
      <c r="A34" s="15"/>
      <c r="B34" s="15"/>
      <c r="C34" s="15" t="s">
        <v>16</v>
      </c>
      <c r="D34" s="15" t="s">
        <v>9</v>
      </c>
      <c r="E34" s="16" t="s">
        <v>17</v>
      </c>
      <c r="F34" s="30">
        <f>F35</f>
        <v>35</v>
      </c>
      <c r="G34" s="30">
        <f t="shared" si="7"/>
        <v>0</v>
      </c>
      <c r="H34" s="30">
        <f t="shared" si="7"/>
        <v>0</v>
      </c>
      <c r="I34" s="30"/>
      <c r="J34" s="30"/>
      <c r="K34"/>
    </row>
    <row r="35" spans="1:11" s="3" customFormat="1" ht="18.75" customHeight="1" x14ac:dyDescent="0.3">
      <c r="A35" s="15"/>
      <c r="B35" s="15"/>
      <c r="C35" s="15"/>
      <c r="D35" s="15" t="s">
        <v>18</v>
      </c>
      <c r="E35" s="17" t="s">
        <v>19</v>
      </c>
      <c r="F35" s="30">
        <v>35</v>
      </c>
      <c r="G35" s="30">
        <v>0</v>
      </c>
      <c r="H35" s="30">
        <v>0</v>
      </c>
      <c r="I35" s="30"/>
      <c r="J35" s="30"/>
      <c r="K35"/>
    </row>
    <row r="36" spans="1:11" s="3" customFormat="1" ht="18.75" hidden="1" customHeight="1" x14ac:dyDescent="0.3">
      <c r="A36" s="1"/>
      <c r="B36" s="1"/>
      <c r="C36" s="1"/>
      <c r="D36" s="1"/>
      <c r="E36" s="2"/>
      <c r="F36" s="21"/>
      <c r="G36" s="21"/>
      <c r="H36" s="21"/>
      <c r="I36" s="21"/>
      <c r="J36" s="21"/>
      <c r="K36"/>
    </row>
    <row r="37" spans="1:11" s="3" customFormat="1" ht="19.5" hidden="1" customHeight="1" x14ac:dyDescent="0.3">
      <c r="A37" s="1"/>
      <c r="B37" s="1"/>
      <c r="C37" s="1"/>
      <c r="D37" s="1"/>
      <c r="E37" s="22" t="s">
        <v>49</v>
      </c>
      <c r="F37" s="23">
        <v>991537</v>
      </c>
      <c r="G37" s="23">
        <v>991537</v>
      </c>
      <c r="H37" s="23">
        <v>991537</v>
      </c>
      <c r="I37" s="23">
        <v>991537</v>
      </c>
      <c r="J37" s="23">
        <v>991537</v>
      </c>
      <c r="K37"/>
    </row>
    <row r="38" spans="1:11" s="3" customFormat="1" ht="18.75" hidden="1" customHeight="1" thickBot="1" x14ac:dyDescent="0.35">
      <c r="A38" s="1"/>
      <c r="B38" s="1"/>
      <c r="C38" s="1"/>
      <c r="D38" s="1"/>
      <c r="E38" s="22" t="s">
        <v>50</v>
      </c>
      <c r="F38" s="24">
        <v>1183795.3999999999</v>
      </c>
      <c r="G38" s="24">
        <v>1183795.3999999999</v>
      </c>
      <c r="H38" s="24">
        <v>1183795.3999999999</v>
      </c>
      <c r="I38" s="24">
        <v>1183795.3999999999</v>
      </c>
      <c r="J38" s="24">
        <v>1183795.3999999999</v>
      </c>
      <c r="K38"/>
    </row>
    <row r="39" spans="1:11" s="3" customFormat="1" ht="19.5" hidden="1" customHeight="1" thickBot="1" x14ac:dyDescent="0.35">
      <c r="A39" s="1"/>
      <c r="B39" s="1"/>
      <c r="C39" s="1"/>
      <c r="D39" s="1"/>
      <c r="E39" s="2"/>
      <c r="F39" s="25">
        <f>SUM(F37:F38)</f>
        <v>2175332.4</v>
      </c>
      <c r="G39" s="25">
        <f>SUM(G37:G38)</f>
        <v>2175332.4</v>
      </c>
      <c r="H39" s="25">
        <f>SUM(H37:H38)</f>
        <v>2175332.4</v>
      </c>
      <c r="I39" s="25">
        <f>SUM(I37:I38)</f>
        <v>2175332.4</v>
      </c>
      <c r="J39" s="25">
        <f>SUM(J37:J38)</f>
        <v>2175332.4</v>
      </c>
      <c r="K39"/>
    </row>
    <row r="40" spans="1:11" s="3" customFormat="1" ht="18.75" hidden="1" customHeight="1" x14ac:dyDescent="0.3">
      <c r="A40" s="1"/>
      <c r="B40" s="1"/>
      <c r="C40" s="1"/>
      <c r="D40" s="1"/>
      <c r="E40" s="2"/>
      <c r="F40" s="26" t="e">
        <f>#REF!-F37-F38</f>
        <v>#REF!</v>
      </c>
      <c r="G40" s="26" t="e">
        <f>#REF!-G37-G38</f>
        <v>#REF!</v>
      </c>
      <c r="H40" s="26" t="e">
        <f>#REF!-H37-H38</f>
        <v>#REF!</v>
      </c>
      <c r="I40" s="26" t="e">
        <f>#REF!-I37-I38</f>
        <v>#REF!</v>
      </c>
      <c r="J40" s="26" t="e">
        <f>#REF!-J37-J38</f>
        <v>#REF!</v>
      </c>
      <c r="K40"/>
    </row>
    <row r="41" spans="1:11" s="3" customFormat="1" ht="18.75" hidden="1" customHeight="1" x14ac:dyDescent="0.3">
      <c r="A41" s="1"/>
      <c r="B41" s="1"/>
      <c r="C41" s="1"/>
      <c r="D41" s="1"/>
      <c r="E41" s="2"/>
      <c r="F41" s="21"/>
      <c r="G41" s="21"/>
      <c r="H41" s="21"/>
      <c r="I41" s="21"/>
      <c r="J41" s="21"/>
      <c r="K41"/>
    </row>
    <row r="42" spans="1:11" s="3" customFormat="1" ht="18.75" x14ac:dyDescent="0.3">
      <c r="A42" s="1"/>
      <c r="B42" s="1"/>
      <c r="C42" s="1"/>
      <c r="D42" s="1"/>
      <c r="E42" s="2"/>
      <c r="F42" s="21"/>
      <c r="G42" s="21"/>
      <c r="H42" s="21"/>
      <c r="I42" s="21"/>
      <c r="J42" s="21"/>
      <c r="K42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2018-04-26T03:49:22Z</cp:lastPrinted>
  <dcterms:created xsi:type="dcterms:W3CDTF">2018-04-26T03:47:02Z</dcterms:created>
  <dcterms:modified xsi:type="dcterms:W3CDTF">2018-04-26T11:15:18Z</dcterms:modified>
</cp:coreProperties>
</file>